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ra.sirbu\Documents\Documents\2026\1. Procesul CBTM 2027-2029\Circulara CBTM 2027-2029\"/>
    </mc:Choice>
  </mc:AlternateContent>
  <bookViews>
    <workbookView xWindow="0" yWindow="0" windowWidth="28800" windowHeight="12300"/>
  </bookViews>
  <sheets>
    <sheet name="Tabelul1 repartizarea" sheetId="6" r:id="rId1"/>
    <sheet name="Tabelul 2 politici" sheetId="5" r:id="rId2"/>
    <sheet name="Tabelul 3 GP" sheetId="10" r:id="rId3"/>
    <sheet name="tabelul 4 investitii" sheetId="9" r:id="rId4"/>
  </sheets>
  <definedNames>
    <definedName name="_xlnm._FilterDatabase" localSheetId="1" hidden="1">'Tabelul 2 politici'!$A$8:$FY$56</definedName>
    <definedName name="_xlnm.Print_Titles" localSheetId="1">'Tabelul 2 politici'!$4:$8</definedName>
    <definedName name="_xlnm.Print_Area" localSheetId="1">'Tabelul 2 politici'!$A$1:$Q$60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192" i="10" l="1"/>
  <c r="Q192" i="10"/>
  <c r="P192" i="10"/>
  <c r="P191" i="10" s="1"/>
  <c r="O192" i="10"/>
  <c r="O191" i="10" s="1"/>
  <c r="N192" i="10"/>
  <c r="N191" i="10" s="1"/>
  <c r="M192" i="10"/>
  <c r="M191" i="10" s="1"/>
  <c r="R191" i="10"/>
  <c r="Q191" i="10"/>
  <c r="R186" i="10"/>
  <c r="Q186" i="10"/>
  <c r="P186" i="10"/>
  <c r="P185" i="10" s="1"/>
  <c r="O186" i="10"/>
  <c r="O185" i="10" s="1"/>
  <c r="N186" i="10"/>
  <c r="M186" i="10"/>
  <c r="R185" i="10"/>
  <c r="Q185" i="10"/>
  <c r="N185" i="10"/>
  <c r="M185" i="10"/>
  <c r="R179" i="10"/>
  <c r="Q179" i="10"/>
  <c r="P179" i="10"/>
  <c r="P178" i="10" s="1"/>
  <c r="P177" i="10" s="1"/>
  <c r="O179" i="10"/>
  <c r="O178" i="10" s="1"/>
  <c r="O177" i="10" s="1"/>
  <c r="N179" i="10"/>
  <c r="N178" i="10" s="1"/>
  <c r="N177" i="10" s="1"/>
  <c r="M179" i="10"/>
  <c r="R178" i="10"/>
  <c r="Q178" i="10"/>
  <c r="Q177" i="10" s="1"/>
  <c r="M178" i="10"/>
  <c r="M177" i="10" s="1"/>
  <c r="R177" i="10"/>
  <c r="R175" i="10"/>
  <c r="R174" i="10" s="1"/>
  <c r="Q175" i="10"/>
  <c r="Q174" i="10" s="1"/>
  <c r="P175" i="10"/>
  <c r="P174" i="10" s="1"/>
  <c r="O175" i="10"/>
  <c r="N175" i="10"/>
  <c r="M175" i="10"/>
  <c r="M174" i="10" s="1"/>
  <c r="O174" i="10"/>
  <c r="N174" i="10"/>
  <c r="R171" i="10"/>
  <c r="Q171" i="10"/>
  <c r="Q170" i="10" s="1"/>
  <c r="P171" i="10"/>
  <c r="O171" i="10"/>
  <c r="N171" i="10"/>
  <c r="N170" i="10" s="1"/>
  <c r="M171" i="10"/>
  <c r="M170" i="10" s="1"/>
  <c r="R170" i="10"/>
  <c r="P170" i="10"/>
  <c r="O170" i="10"/>
  <c r="R168" i="10"/>
  <c r="R167" i="10" s="1"/>
  <c r="Q168" i="10"/>
  <c r="Q167" i="10" s="1"/>
  <c r="P168" i="10"/>
  <c r="P167" i="10" s="1"/>
  <c r="O168" i="10"/>
  <c r="N168" i="10"/>
  <c r="M168" i="10"/>
  <c r="M167" i="10" s="1"/>
  <c r="O167" i="10"/>
  <c r="N167" i="10"/>
  <c r="R165" i="10"/>
  <c r="Q165" i="10"/>
  <c r="Q164" i="10" s="1"/>
  <c r="P165" i="10"/>
  <c r="O165" i="10"/>
  <c r="N165" i="10"/>
  <c r="N164" i="10" s="1"/>
  <c r="M165" i="10"/>
  <c r="M164" i="10" s="1"/>
  <c r="R164" i="10"/>
  <c r="P164" i="10"/>
  <c r="O164" i="10"/>
  <c r="R160" i="10"/>
  <c r="R159" i="10" s="1"/>
  <c r="Q160" i="10"/>
  <c r="Q159" i="10" s="1"/>
  <c r="P160" i="10"/>
  <c r="P159" i="10" s="1"/>
  <c r="O160" i="10"/>
  <c r="N160" i="10"/>
  <c r="M160" i="10"/>
  <c r="M159" i="10" s="1"/>
  <c r="O159" i="10"/>
  <c r="N159" i="10"/>
  <c r="R152" i="10"/>
  <c r="Q152" i="10"/>
  <c r="P152" i="10"/>
  <c r="O152" i="10"/>
  <c r="N152" i="10"/>
  <c r="N146" i="10" s="1"/>
  <c r="M152" i="10"/>
  <c r="M146" i="10" s="1"/>
  <c r="R147" i="10"/>
  <c r="R146" i="10" s="1"/>
  <c r="Q147" i="10"/>
  <c r="P147" i="10"/>
  <c r="O147" i="10"/>
  <c r="O146" i="10" s="1"/>
  <c r="N147" i="10"/>
  <c r="M147" i="10"/>
  <c r="Q146" i="10"/>
  <c r="P146" i="10"/>
  <c r="R144" i="10"/>
  <c r="Q144" i="10"/>
  <c r="P144" i="10"/>
  <c r="P137" i="10" s="1"/>
  <c r="O144" i="10"/>
  <c r="O137" i="10" s="1"/>
  <c r="N144" i="10"/>
  <c r="M144" i="10"/>
  <c r="R138" i="10"/>
  <c r="Q138" i="10"/>
  <c r="Q137" i="10" s="1"/>
  <c r="P138" i="10"/>
  <c r="O138" i="10"/>
  <c r="N138" i="10"/>
  <c r="N137" i="10" s="1"/>
  <c r="M138" i="10"/>
  <c r="M137" i="10" s="1"/>
  <c r="R137" i="10"/>
  <c r="R131" i="10"/>
  <c r="R130" i="10" s="1"/>
  <c r="Q131" i="10"/>
  <c r="Q130" i="10" s="1"/>
  <c r="P131" i="10"/>
  <c r="P130" i="10" s="1"/>
  <c r="O131" i="10"/>
  <c r="N131" i="10"/>
  <c r="M131" i="10"/>
  <c r="M130" i="10" s="1"/>
  <c r="O130" i="10"/>
  <c r="N130" i="10"/>
  <c r="R128" i="10"/>
  <c r="Q128" i="10"/>
  <c r="P128" i="10"/>
  <c r="O128" i="10"/>
  <c r="N128" i="10"/>
  <c r="N123" i="10" s="1"/>
  <c r="M128" i="10"/>
  <c r="M123" i="10" s="1"/>
  <c r="R124" i="10"/>
  <c r="Q124" i="10"/>
  <c r="Q123" i="10" s="1"/>
  <c r="P124" i="10"/>
  <c r="O124" i="10"/>
  <c r="O123" i="10" s="1"/>
  <c r="N124" i="10"/>
  <c r="M124" i="10"/>
  <c r="L124" i="10"/>
  <c r="K124" i="10"/>
  <c r="K123" i="10" s="1"/>
  <c r="J124" i="10"/>
  <c r="R123" i="10"/>
  <c r="P123" i="10"/>
  <c r="L123" i="10"/>
  <c r="J123" i="10"/>
  <c r="R121" i="10"/>
  <c r="Q121" i="10"/>
  <c r="P121" i="10"/>
  <c r="O121" i="10"/>
  <c r="N121" i="10"/>
  <c r="M121" i="10"/>
  <c r="M110" i="10" s="1"/>
  <c r="R111" i="10"/>
  <c r="R110" i="10" s="1"/>
  <c r="Q111" i="10"/>
  <c r="P111" i="10"/>
  <c r="O111" i="10"/>
  <c r="O110" i="10" s="1"/>
  <c r="N111" i="10"/>
  <c r="M111" i="10"/>
  <c r="Q110" i="10"/>
  <c r="P110" i="10"/>
  <c r="N110" i="10"/>
  <c r="H110" i="10"/>
  <c r="R107" i="10"/>
  <c r="Q107" i="10"/>
  <c r="P107" i="10"/>
  <c r="P96" i="10" s="1"/>
  <c r="O107" i="10"/>
  <c r="N107" i="10"/>
  <c r="M107" i="10"/>
  <c r="R97" i="10"/>
  <c r="R96" i="10" s="1"/>
  <c r="Q97" i="10"/>
  <c r="P97" i="10"/>
  <c r="O97" i="10"/>
  <c r="O96" i="10" s="1"/>
  <c r="N97" i="10"/>
  <c r="N96" i="10" s="1"/>
  <c r="M97" i="10"/>
  <c r="M96" i="10" s="1"/>
  <c r="Q96" i="10"/>
  <c r="R86" i="10"/>
  <c r="R85" i="10" s="1"/>
  <c r="Q86" i="10"/>
  <c r="Q85" i="10" s="1"/>
  <c r="P86" i="10"/>
  <c r="O86" i="10"/>
  <c r="N86" i="10"/>
  <c r="N85" i="10" s="1"/>
  <c r="M86" i="10"/>
  <c r="P85" i="10"/>
  <c r="O85" i="10"/>
  <c r="M85" i="10"/>
  <c r="R73" i="10"/>
  <c r="Q73" i="10"/>
  <c r="P73" i="10"/>
  <c r="O73" i="10"/>
  <c r="N73" i="10"/>
  <c r="M73" i="10"/>
  <c r="R68" i="10"/>
  <c r="Q68" i="10"/>
  <c r="P68" i="10"/>
  <c r="O68" i="10"/>
  <c r="N68" i="10"/>
  <c r="M68" i="10"/>
  <c r="R60" i="10"/>
  <c r="R59" i="10" s="1"/>
  <c r="Q60" i="10"/>
  <c r="Q59" i="10" s="1"/>
  <c r="P60" i="10"/>
  <c r="O60" i="10"/>
  <c r="N60" i="10"/>
  <c r="N59" i="10" s="1"/>
  <c r="M60" i="10"/>
  <c r="P59" i="10"/>
  <c r="O59" i="10"/>
  <c r="M59" i="10"/>
  <c r="H59" i="10"/>
  <c r="R55" i="10"/>
  <c r="Q55" i="10"/>
  <c r="P55" i="10"/>
  <c r="O55" i="10"/>
  <c r="O30" i="10" s="1"/>
  <c r="N55" i="10"/>
  <c r="M55" i="10"/>
  <c r="R31" i="10"/>
  <c r="R30" i="10" s="1"/>
  <c r="Q31" i="10"/>
  <c r="Q30" i="10" s="1"/>
  <c r="P31" i="10"/>
  <c r="P30" i="10" s="1"/>
  <c r="O31" i="10"/>
  <c r="N31" i="10"/>
  <c r="N30" i="10" s="1"/>
  <c r="M31" i="10"/>
  <c r="M30" i="10" s="1"/>
  <c r="R27" i="10"/>
  <c r="R26" i="10" s="1"/>
  <c r="Q27" i="10"/>
  <c r="Q26" i="10" s="1"/>
  <c r="P27" i="10"/>
  <c r="O27" i="10"/>
  <c r="N27" i="10"/>
  <c r="N26" i="10" s="1"/>
  <c r="M27" i="10"/>
  <c r="M26" i="10" s="1"/>
  <c r="P26" i="10"/>
  <c r="O26" i="10"/>
  <c r="R23" i="10"/>
  <c r="R22" i="10" s="1"/>
  <c r="Q23" i="10"/>
  <c r="Q22" i="10" s="1"/>
  <c r="P23" i="10"/>
  <c r="P22" i="10" s="1"/>
  <c r="O23" i="10"/>
  <c r="N23" i="10"/>
  <c r="N22" i="10" s="1"/>
  <c r="M23" i="10"/>
  <c r="M22" i="10" s="1"/>
  <c r="O22" i="10"/>
  <c r="R16" i="10"/>
  <c r="R15" i="10" s="1"/>
  <c r="Q16" i="10"/>
  <c r="Q15" i="10" s="1"/>
  <c r="P16" i="10"/>
  <c r="O16" i="10"/>
  <c r="N16" i="10"/>
  <c r="N15" i="10" s="1"/>
  <c r="M16" i="10"/>
  <c r="M15" i="10" s="1"/>
  <c r="P15" i="10"/>
  <c r="O15" i="10"/>
  <c r="R13" i="10"/>
  <c r="R12" i="10" s="1"/>
  <c r="Q13" i="10"/>
  <c r="Q12" i="10" s="1"/>
  <c r="P13" i="10"/>
  <c r="O13" i="10"/>
  <c r="N13" i="10"/>
  <c r="N12" i="10" s="1"/>
  <c r="M13" i="10"/>
  <c r="M12" i="10" s="1"/>
  <c r="P12" i="10"/>
  <c r="O12" i="10"/>
  <c r="R8" i="10"/>
  <c r="R7" i="10" s="1"/>
  <c r="Q8" i="10"/>
  <c r="Q7" i="10" s="1"/>
  <c r="P8" i="10"/>
  <c r="O8" i="10"/>
  <c r="N8" i="10"/>
  <c r="N7" i="10" s="1"/>
  <c r="M8" i="10"/>
  <c r="M7" i="10" s="1"/>
  <c r="P7" i="10"/>
  <c r="O7" i="10"/>
</calcChain>
</file>

<file path=xl/sharedStrings.xml><?xml version="1.0" encoding="utf-8"?>
<sst xmlns="http://schemas.openxmlformats.org/spreadsheetml/2006/main" count="1193" uniqueCount="844">
  <si>
    <t>Sector</t>
  </si>
  <si>
    <t>Domeniu</t>
  </si>
  <si>
    <t>Funcția F1</t>
  </si>
  <si>
    <t>Subprogram</t>
  </si>
  <si>
    <t>INDICATORII</t>
  </si>
  <si>
    <t xml:space="preserve">Propunerile APC </t>
  </si>
  <si>
    <t>Care masuri/acțiuni sint din angajamentele și din acordurile internaționalei si din PND</t>
  </si>
  <si>
    <t>Costul total /impactul politicii (mii lei)</t>
  </si>
  <si>
    <t>x</t>
  </si>
  <si>
    <t>A1.  Linia de bază actualizată de MF</t>
  </si>
  <si>
    <t>Factorii de actualizare a liniei de bază, TOTAL</t>
  </si>
  <si>
    <t>inclusiv</t>
  </si>
  <si>
    <t>Inclusiv din acorduri internaționale și matrici de politici</t>
  </si>
  <si>
    <t>3. Total măsuri de politici noi</t>
  </si>
  <si>
    <r>
      <t>A.  Linia de bază estimată de Ministerul Finanțelor, TOTAL 
(</t>
    </r>
    <r>
      <rPr>
        <b/>
        <i/>
        <sz val="14"/>
        <rFont val="Times New Roman"/>
        <family val="1"/>
      </rPr>
      <t>limitele preliminare care au fost transmise către APC)</t>
    </r>
  </si>
  <si>
    <t xml:space="preserve">Ajustarea liniei de bază la măsuri salariale trecătoare  </t>
  </si>
  <si>
    <t>Investiții capitale, total (informativ)</t>
  </si>
  <si>
    <t>Ajustarea cheltuielilor la bugetul local (competențe proprii)</t>
  </si>
  <si>
    <t>Cheltuieli de personal, total  (informativ)</t>
  </si>
  <si>
    <t>Ajustarea proiectelor finanțate din surse externe, Bugetul de Stat</t>
  </si>
  <si>
    <t>Ajustarea liniei de bază din contul cheltuielilor de o singură dată</t>
  </si>
  <si>
    <t>Proiecte finanțate din surse externe,  total (informativ)</t>
  </si>
  <si>
    <t> Legea privind administraţia publică centrală de specialitate nr.98/2012</t>
  </si>
  <si>
    <t>Executat 2025</t>
  </si>
  <si>
    <t xml:space="preserve"> Aprobat                    
2026</t>
  </si>
  <si>
    <t>Linia de 
bază 2027 
(conform 
Anexei 1 din 
Circulara MF)</t>
  </si>
  <si>
    <t xml:space="preserve">Sectorul </t>
  </si>
  <si>
    <t>proiect limite CBTM 2026-2028</t>
  </si>
  <si>
    <t>Documentul de referință / adoptare</t>
  </si>
  <si>
    <t>Comentarii/Argumente/ Descrierea succintă a cheltuielilor vizate</t>
  </si>
  <si>
    <r>
      <t>B. Principalele acțiuni/măsuri de politică di</t>
    </r>
    <r>
      <rPr>
        <b/>
        <u/>
        <sz val="14"/>
        <rFont val="Times New Roman"/>
        <family val="1"/>
      </rPr>
      <t>n linia de bază</t>
    </r>
    <r>
      <rPr>
        <b/>
        <sz val="14"/>
        <rFont val="Times New Roman"/>
        <family val="1"/>
      </rPr>
      <t xml:space="preserve"> TOTAL, 
din care:</t>
    </r>
  </si>
  <si>
    <t>Cheltuieli de personal, bugetul de stat (informativ)</t>
  </si>
  <si>
    <t>Cheltuieli de personal, bugetul local (informativ)</t>
  </si>
  <si>
    <t>Investiții capitale, bugetul de stat (informativ)</t>
  </si>
  <si>
    <t>Investiții capitale, bugetul local (informativ)</t>
  </si>
  <si>
    <t>Proiecte finanțate din surse externe, bugetul de stat (informativ)</t>
  </si>
  <si>
    <t>Proiecte finanțate din surse externe, bugetul local (informativ)</t>
  </si>
  <si>
    <t>Planul de creștere economică (Growth plan)</t>
  </si>
  <si>
    <t>Descrierea subprogramelor pe principalele acțiuni/măsuri</t>
  </si>
  <si>
    <t xml:space="preserve">A. Principalele priorități sectoriale </t>
  </si>
  <si>
    <t>C. Măsuri de politici noi</t>
  </si>
  <si>
    <t>Descrierea subprogramelor pe măsurile de politici noi</t>
  </si>
  <si>
    <t>TOTAL pe SECTOR</t>
  </si>
  <si>
    <t>1. Total principalele acțiuni/măsuri de politică din linia de bază</t>
  </si>
  <si>
    <t>.Subprogram total, inclusiv:</t>
  </si>
  <si>
    <t>Actiunea/măsura 1</t>
  </si>
  <si>
    <t>Actiunea/măsura 2</t>
  </si>
  <si>
    <t>Actiunea/măsura 3</t>
  </si>
  <si>
    <t>mii lei</t>
  </si>
  <si>
    <t>Nr de ordine</t>
  </si>
  <si>
    <t xml:space="preserve">Denumirea/Măsurile/acțiunile </t>
  </si>
  <si>
    <t>Cod</t>
  </si>
  <si>
    <t>Denumirea activității P3</t>
  </si>
  <si>
    <t>Estimat 
2027</t>
  </si>
  <si>
    <t>Estimat 
2028</t>
  </si>
  <si>
    <t>1.</t>
  </si>
  <si>
    <t>Cancelaria de Stat, TOTAL</t>
  </si>
  <si>
    <t>0201</t>
  </si>
  <si>
    <t>1.1.</t>
  </si>
  <si>
    <t xml:space="preserve">Măsuri din Agenda de Reforme  </t>
  </si>
  <si>
    <t>1.1.1.</t>
  </si>
  <si>
    <t>Stabilirea unui cadru eficient de dezvoltare a carierei și a unui sistem de remunerare mai transparent, pentru a face serviciul public mai atractiv și mai performant (instituirea unui sistem informatic de gestionare a resurselor 
umane (HRMIS))</t>
  </si>
  <si>
    <r>
      <t xml:space="preserve">Pilonul 3.        Reforma 10                             </t>
    </r>
    <r>
      <rPr>
        <b/>
        <u val="singleAccounting"/>
        <sz val="11"/>
        <color theme="1"/>
        <rFont val="Times New Roman"/>
        <family val="1"/>
      </rPr>
      <t>Măsura nr. 27</t>
    </r>
  </si>
  <si>
    <t>0301</t>
  </si>
  <si>
    <t>53102</t>
  </si>
  <si>
    <t>Consolidarea gestionării resurselor umane în cadrul instituțiilor</t>
  </si>
  <si>
    <t>1.1.2.</t>
  </si>
  <si>
    <t>Pilonul 3.        Reforma 10                             Măsura nr. 28</t>
  </si>
  <si>
    <t>53103</t>
  </si>
  <si>
    <t>Consolodarea proceselor de recrutare a personalului în cadrul autorităților publice centrale</t>
  </si>
  <si>
    <t>1.1.3</t>
  </si>
  <si>
    <t>Consolidarea conectivității prin telecomunicații și infrastructură digitală</t>
  </si>
  <si>
    <t>Pilonul 2.        Reforma 3                             Măsura nr. 10</t>
  </si>
  <si>
    <t>0303</t>
  </si>
  <si>
    <t>52033</t>
  </si>
  <si>
    <t>Dezvoltarea Serviciului EVOSign în calitate de portofel de identitate digitală la standardele UE</t>
  </si>
  <si>
    <t>2.</t>
  </si>
  <si>
    <t>Curtea de Conturi, TOTAL</t>
  </si>
  <si>
    <t>0104</t>
  </si>
  <si>
    <t>2.1.</t>
  </si>
  <si>
    <t>2.1.1.</t>
  </si>
  <si>
    <t>Consolidarea sistemului de audit extern și a controlului financiar și intern public (consolidarea capacităților Curții de Conturi)</t>
  </si>
  <si>
    <t xml:space="preserve">Pilonul 3                  Reforma 6  
Măsura nr. 15  </t>
  </si>
  <si>
    <t>0510</t>
  </si>
  <si>
    <t>53062</t>
  </si>
  <si>
    <t>Consolidarea auditului extern și a controlului financiar public intern.</t>
  </si>
  <si>
    <t>3.</t>
  </si>
  <si>
    <t>Ministerul Finanțelor, TOTAL</t>
  </si>
  <si>
    <t>0203</t>
  </si>
  <si>
    <t>3.1.</t>
  </si>
  <si>
    <t>3.1.1.</t>
  </si>
  <si>
    <t>Consolidarea sistemului de audit extern și a controlului financiar și intern public (Consolidarea organismelor de coordonare a reformei Control Financiar Public Intern)</t>
  </si>
  <si>
    <t xml:space="preserve">Pilonul 3 
Reforma 6
Măsura nr.17 </t>
  </si>
  <si>
    <t>0501</t>
  </si>
  <si>
    <t>53064</t>
  </si>
  <si>
    <t>Consolidarea organismelor de coordonare a reformei Controlului financiar public intern</t>
  </si>
  <si>
    <t>3.1.2.</t>
  </si>
  <si>
    <t>Un sistem de achiziții publice transparent și eficient asigură un raport calitate-preț pentru cetățeni și creează condiții de concurență echitabile pentru întreprinderi</t>
  </si>
  <si>
    <t xml:space="preserve">Pilonul 3  
   Reforma 4 
Măsura 9 </t>
  </si>
  <si>
    <t>53042</t>
  </si>
  <si>
    <t>Consolidarea sistemului de achiziții publice</t>
  </si>
  <si>
    <t>3.1.3.</t>
  </si>
  <si>
    <t>Consolidarea sistemului fiscal contribuie la sustenabilitatea fiscală, asigură condiții de concurență echitabile și oferă servicii mai bune pentru cetățeni și întreprinderi (implementarea unui sistem automatizat de gestionare a cazurilor și crearea unui depozit de date)</t>
  </si>
  <si>
    <t xml:space="preserve">Pilonul 3   
Reforma 5
 Măsura 13 </t>
  </si>
  <si>
    <t>0502</t>
  </si>
  <si>
    <t>53053</t>
  </si>
  <si>
    <t xml:space="preserve">Consolidarea sistemului fiscal </t>
  </si>
  <si>
    <t>3.1.4.</t>
  </si>
  <si>
    <t>Creșterea competitivității la export de bunuri și servicii (Punerea în aplicare integrală a Sistemului de decizii vamale)</t>
  </si>
  <si>
    <t>Pilonul 1 
Reforma nr.6   Măsura 19</t>
  </si>
  <si>
    <t>51062</t>
  </si>
  <si>
    <t xml:space="preserve">Implementarea Sistemului de decizii vamale </t>
  </si>
  <si>
    <t>3.1.5.</t>
  </si>
  <si>
    <t>Măsuri antifraudă și protecția intereselor financiare ale UE (este necesar de divizat sumele pe măsuri)</t>
  </si>
  <si>
    <t>Pilonul 3       
Reforma 7        Măsurile 18,19,20</t>
  </si>
  <si>
    <t>0504</t>
  </si>
  <si>
    <t>53071</t>
  </si>
  <si>
    <t>Măsuri antifraudă și protecția intereselor financiare ale UE</t>
  </si>
  <si>
    <t>4.</t>
  </si>
  <si>
    <t>Ministerul Justiției</t>
  </si>
  <si>
    <t>0204</t>
  </si>
  <si>
    <t>4.1.</t>
  </si>
  <si>
    <t>4.1.1.</t>
  </si>
  <si>
    <t>Dezvoltarea și mentenanța Sistemului Informațional Judiciar (componenta E-Dosar și PIGD)</t>
  </si>
  <si>
    <t>Pilonul 7
Reforma 3 
Măsura nr. 10</t>
  </si>
  <si>
    <t>4020</t>
  </si>
  <si>
    <t>57031</t>
  </si>
  <si>
    <t xml:space="preserve">Dezvoltarea și mentenanța Sistemului Informațional Judiciar </t>
  </si>
  <si>
    <t>4.1.2.</t>
  </si>
  <si>
    <t>Consolidarea independenței, responsabilității și integrității sistemului de justiție (Asigurarea activității comisiilor de evaluarea a judecătorilor)</t>
  </si>
  <si>
    <t>Pilonul 7
Reforma 2
Măsurile nr.6,7,8</t>
  </si>
  <si>
    <t>4001</t>
  </si>
  <si>
    <t>57021</t>
  </si>
  <si>
    <t xml:space="preserve">Asigurarea activității comisiilor de evaluarea a judecătorilor </t>
  </si>
  <si>
    <t>5.</t>
  </si>
  <si>
    <t>Ministerul Afacerilor Interne, TOTAL</t>
  </si>
  <si>
    <t>0205</t>
  </si>
  <si>
    <t>5.1.</t>
  </si>
  <si>
    <t>5.1.1.</t>
  </si>
  <si>
    <t>Consolidarea gestionării integrate a frontierei de stat, în conformitate cu standardele UE (inclusiv Construcția Sectorului Poliției de Frontieră Otaci; Construcția 2 subdiviziuni ale poliției de Frontieră (DR Nord, SPF Copceac); Dezvoltarea sistemului fix de supraveghere a frontierei de stat (8 turnuri noi))</t>
  </si>
  <si>
    <t>Pilonul 7
Reforma 6 
Măsura nr. 16</t>
  </si>
  <si>
    <t>3506</t>
  </si>
  <si>
    <t>57061</t>
  </si>
  <si>
    <t>Consolidarea gestionării integrate a frontierei de stat</t>
  </si>
  <si>
    <t>5.1.2.</t>
  </si>
  <si>
    <t>Lupta cu criminalitatea organizată (inclusiv Regionalizarea sistemului de ordine publică  pentru îmbunătățirea istoricului de investigații, urmăriri penale și condamnări eficace și eficiente în cazurile de criminalitate gravă și organizată (3 sedii regionale) )</t>
  </si>
  <si>
    <t>Pilonul 7
Reforma 9
Măsura nr. 21</t>
  </si>
  <si>
    <t>3502</t>
  </si>
  <si>
    <t>57091</t>
  </si>
  <si>
    <t>Prevenirea și combaterea criminalității grave și organizate</t>
  </si>
  <si>
    <t xml:space="preserve">6. </t>
  </si>
  <si>
    <t xml:space="preserve">Ministerul Dezvoltării Economice și Digitalizării, TOTAL </t>
  </si>
  <si>
    <t>0222</t>
  </si>
  <si>
    <t>6.1.</t>
  </si>
  <si>
    <t>6.1.1.</t>
  </si>
  <si>
    <t>Consolidarea conectivității prin telecomunicații și infrastructură digitală (Consolidarea capacităților instituționale ale Agenției Naționale pentru Securitate Cibernetică)</t>
  </si>
  <si>
    <t>Pilon 2              Reforma 3        Măsura 11</t>
  </si>
  <si>
    <t>1504</t>
  </si>
  <si>
    <t>52034</t>
  </si>
  <si>
    <t>Măsuri de consolodare a  securității cibernetice</t>
  </si>
  <si>
    <t>6.1.2.</t>
  </si>
  <si>
    <t>Dezvoltarea industriei și serviciilor (Asigurarea implementării recomandărilor Comisiei din cadrul preevaluării operaționale)</t>
  </si>
  <si>
    <t xml:space="preserve">Pilonul 1
 reforma 4 
măsura 15
</t>
  </si>
  <si>
    <t>6802</t>
  </si>
  <si>
    <t>51045</t>
  </si>
  <si>
    <t>Promovarea și facilitarea implementării standardelor europene în economia națională</t>
  </si>
  <si>
    <t>6.1.3.</t>
  </si>
  <si>
    <t>Dezvoltarea industriei și serviciilor (Consolidarea proceselor de standardizare, evaluare a conformității și acreditare)</t>
  </si>
  <si>
    <t xml:space="preserve">Pilonul 1
reforma 4
măsura16 </t>
  </si>
  <si>
    <t>51046</t>
  </si>
  <si>
    <t>Consolidarea proceselor de standardizare, evaluare a conformității și acreditare</t>
  </si>
  <si>
    <t>6.1.4.</t>
  </si>
  <si>
    <t>Creșterea competitivității mediului antreprenorial prin îmbunătățirea cadrului de reglementare și administrativ și printr-o digitalizare îmbunătățit (Modificarea cadrului normativ în scopul optimizării proceselor de eliberare a actelor permisive)</t>
  </si>
  <si>
    <t xml:space="preserve">Pilonul 1
reforma 1 
măsura 2
</t>
  </si>
  <si>
    <t>5001</t>
  </si>
  <si>
    <t>51012</t>
  </si>
  <si>
    <t>Optimizarea proceselor de eliberare a actelor permisive</t>
  </si>
  <si>
    <t>6.1.5</t>
  </si>
  <si>
    <t>Creșterea competitivității mediului antreprenorial prin îmbunătățirea cadrului de reglementare și administrativ și printr-o digitalizare îmbunătățit (Evaluarea cadrului național pentru dezvoltarea ecosistemului de avertizare timpurie și sprijin pentru relansarea antreprenorilor în afaceri.)</t>
  </si>
  <si>
    <t>Pilonul 1
reforma 1 
măsura 3</t>
  </si>
  <si>
    <t>51013</t>
  </si>
  <si>
    <t xml:space="preserve">Programul „A doua șansă” și dezvoltarea ecosistemului de avertizare timpurie  </t>
  </si>
  <si>
    <t>6.1.6</t>
  </si>
  <si>
    <t>Creșterea competitivității mediului antreprenorial prin îmbunătățirea cadrului de reglementare și administrativ și printr-o digitalizare îmbunătățit (Implementarea Programului „A doua șansă”)</t>
  </si>
  <si>
    <t>Pilonul 1 
reforma 1
măsura 3</t>
  </si>
  <si>
    <t>5004</t>
  </si>
  <si>
    <t>6.1.7</t>
  </si>
  <si>
    <t>Consolidarea sistemului public de sprijinire a IMM urilor, 
sporind eficiența și relevanța sprijinului guvernamental acordat antreprenorilor pentru a stimula competitivitatea (Acordarea suportului pentru crearea și dezvoltarea IMM  prin intermediul produselor lansate prin Regulamentul cadru )</t>
  </si>
  <si>
    <t>Pilonul 1
reforma 2
măsura 5</t>
  </si>
  <si>
    <t>51021</t>
  </si>
  <si>
    <t xml:space="preserve">Eficientizarea proceselor de suport a întreprinderilor mici și mijlocii (IMM) prin alinierea metodologiei la bunele practici </t>
  </si>
  <si>
    <t>6.1.8</t>
  </si>
  <si>
    <t>Consolidarea sistemului public de sprijinire a IMM urilor, 
sporind eficiența și relevanța sprijinului guvernamental acordat antreprenorilor pentru a stimula competitivitatea (Digitalizarea completă a procesului de aplicare și sistemului interne de gestionare a programelor de sprijin prin granturi )</t>
  </si>
  <si>
    <t xml:space="preserve"> Pilonul 1
reforma 2
 măsura 5</t>
  </si>
  <si>
    <t>5004/
5001</t>
  </si>
  <si>
    <t>51221</t>
  </si>
  <si>
    <t>Digitalizarea proceselor monitorizare și evaluare a programelor de sprijin a IMM</t>
  </si>
  <si>
    <t>inclusiv:</t>
  </si>
  <si>
    <t>Digitalizarea completă a procesului de aplicare și sistemului interne de gestionare a programelor de sprijin prin granturi )</t>
  </si>
  <si>
    <t>Integrarea cu MConnect și registrele publice relevante, precum și infrastructura digitală EGOV)</t>
  </si>
  <si>
    <t>Integrarea modulelor de analiză a datelor</t>
  </si>
  <si>
    <t>Implementarea modulului de monitorizare și raportare</t>
  </si>
  <si>
    <t xml:space="preserve">Metodologia de monitorizare și evaluare a programelor de grant </t>
  </si>
  <si>
    <t xml:space="preserve">Consolidarea controalelor interne ale IP ODA și de supraveghere prin implementarea unui cadru de evaluare a riscurilor și crearea unei unități dedicate managementului riscurilor </t>
  </si>
  <si>
    <t>6.1.9</t>
  </si>
  <si>
    <t xml:space="preserve">Accesul IMM-urilor la finanțare facilitat de ODA prin îmbunătățirea procedurilor interne ale Fondului de garantare a creditelor (FGC) și introducerea a două noi instrumente în cadrul FGC  </t>
  </si>
  <si>
    <t xml:space="preserve">Pilonul 1
reforma 2
măsura 8
</t>
  </si>
  <si>
    <t>51024</t>
  </si>
  <si>
    <t>Îmbunătățirea procedurilor Fondului de garantare a creditelor</t>
  </si>
  <si>
    <t>6.1.10</t>
  </si>
  <si>
    <t xml:space="preserve">Evaluarea instrumente ODA care
sprijină accesul întreprinderilor la finanțare bancară </t>
  </si>
  <si>
    <t>51124</t>
  </si>
  <si>
    <t>Evaluarea instrumentelor de sprijin a întreprinderilor mici și mijlocii</t>
  </si>
  <si>
    <t>6.1.11</t>
  </si>
  <si>
    <t xml:space="preserve">Operaționalizarea a 2 noi produse financiare ale Fondului pentru Antreprenoriat și Creștere Economică al Moldovei (FACEM) – (împrumuturi preferențiale pentru investiții și un mecanism de împrumut pentru portofoliul de credite)  </t>
  </si>
  <si>
    <t>Pilonul 1
reforma 2
măsura 8</t>
  </si>
  <si>
    <t>51224</t>
  </si>
  <si>
    <t>Operaționalizarea produselor noi ale Fondului pentru Antreprenoriat și Creștere Economică al Moldovei (FACEM)</t>
  </si>
  <si>
    <t>6.1.12</t>
  </si>
  <si>
    <t xml:space="preserve">Extinderea Programului 373 care compensează dobânda pentru împrumuturile acordate IMM-urilor  </t>
  </si>
  <si>
    <t>51324</t>
  </si>
  <si>
    <t>Extinderea Programului 373</t>
  </si>
  <si>
    <t>6.1.13</t>
  </si>
  <si>
    <t xml:space="preserve">Prestarea serviciilor de consultanță în afaceri pentru IMM </t>
  </si>
  <si>
    <t>51424</t>
  </si>
  <si>
    <t xml:space="preserve"> Consultanță în afaceri pentru IMM </t>
  </si>
  <si>
    <t>6.1.14</t>
  </si>
  <si>
    <t>Dezvoltarea industriei și serviciilor (Crearea infrastructurii tehnice și de producție a platformelor industriale multifuncționale )</t>
  </si>
  <si>
    <t>Pilonul 1 
reforma 4
 măsura 13</t>
  </si>
  <si>
    <t>51043</t>
  </si>
  <si>
    <t xml:space="preserve">Platforme industriale multifuncționale </t>
  </si>
  <si>
    <t>6.1.15</t>
  </si>
  <si>
    <t>Dezvoltarea industriei și serviciilor (Acordarea ajutorului de stat în conformitate cu Schema de ajutor de stat pentru investiții aliniată la standardele UE)</t>
  </si>
  <si>
    <t xml:space="preserve">Pilonul 1
reforma 4
 măsura 12 </t>
  </si>
  <si>
    <t>5016</t>
  </si>
  <si>
    <t>51042</t>
  </si>
  <si>
    <t xml:space="preserve">Schema de ajutor de stat pentru investiții  </t>
  </si>
  <si>
    <t>6.1.16</t>
  </si>
  <si>
    <t>Piețele de capital(Dezvoltarea pieței de capital prin consolidarea bursei de valori)</t>
  </si>
  <si>
    <t xml:space="preserve">Pilonul 1
reforma 5
măsura 17 </t>
  </si>
  <si>
    <t>6.2.</t>
  </si>
  <si>
    <t xml:space="preserve">Alte proiecte ce contribuie la dezvoltarea economică </t>
  </si>
  <si>
    <t>6.2.1.</t>
  </si>
  <si>
    <t xml:space="preserve">Acces la finanțare pentru startup-uri în domenii de inovație digitală de înaltă specializare (IA, bio-tehnologie, agri-tech) </t>
  </si>
  <si>
    <t>50007</t>
  </si>
  <si>
    <t>Acces la finanțare pentru startup-uri în domenii de inovație digitală de înaltă specializare</t>
  </si>
  <si>
    <t>6.2.2.</t>
  </si>
  <si>
    <t xml:space="preserve">Susținerea pieței de capital din Republica Moldova (Crearea unui fond de fonduri care vine să sprijine dezvoltarea pieței de capital) </t>
  </si>
  <si>
    <t>50035</t>
  </si>
  <si>
    <t>Susținerea pieței de capital din Republica Moldova (Fond de fonduri)</t>
  </si>
  <si>
    <t>6.2.3.</t>
  </si>
  <si>
    <t xml:space="preserve">Instituirea Parcului Tehnologic Moldova </t>
  </si>
  <si>
    <t>50036</t>
  </si>
  <si>
    <t>7.</t>
  </si>
  <si>
    <t>Ministerul Infrastructurii și Dezvoltării Regionale</t>
  </si>
  <si>
    <t>0223</t>
  </si>
  <si>
    <t>7.1.</t>
  </si>
  <si>
    <t>7.1.1.</t>
  </si>
  <si>
    <t>Îmbunătățire a calității, relevanței și incluziunii educației prin îmbunătățire a accesului la învățământul preșcolar, primar și secundar (Consolidarea serviciilor de îngrijire a copiilor în sectorul public și privat prin extinderea numărului de numărului de locuri de îngrijire a copiilor)</t>
  </si>
  <si>
    <t xml:space="preserve"> Pilonul 4, 
reforma 2, 
măsura 5</t>
  </si>
  <si>
    <t>8802</t>
  </si>
  <si>
    <t>54025</t>
  </si>
  <si>
    <t>Servicii de creșă în sectorul public și privat</t>
  </si>
  <si>
    <t>7.1.2.</t>
  </si>
  <si>
    <t>Consolidarea sistemului de transport, a rețelei și a capacităților instituționale (Operaționalizarea Sistemului de transport inteligent (STI) și desemnarea entității responsabile de interconectarea entitățile din rețeaua STI la nivel european)</t>
  </si>
  <si>
    <t>Pilonul 2 
reforma 1
 măsura 4</t>
  </si>
  <si>
    <t>52014</t>
  </si>
  <si>
    <t>Sistem de transport inteligent</t>
  </si>
  <si>
    <t>7.1.3.</t>
  </si>
  <si>
    <t xml:space="preserve"> Consolidarea sistemului de transport, a rețelei și a capacităților instituționale (Sporirea siguranței rutiere prin implementarea măsurilor din Programul național de siguranță rutieră 2025-2030)</t>
  </si>
  <si>
    <t>Pilonul 2
reforma 1
 măsura 1</t>
  </si>
  <si>
    <t xml:space="preserve">
6404</t>
  </si>
  <si>
    <t>52011</t>
  </si>
  <si>
    <t>Activități de siguranță rutieră</t>
  </si>
  <si>
    <t>7.1.4.</t>
  </si>
  <si>
    <t xml:space="preserve"> Consolidarea sistemului de transport, a rețelei și a capacităților instituționale (Implementarea Platformei de atestare profesională și a sistemului ”E-autorizație transport”)  </t>
  </si>
  <si>
    <t>Pilonul 2 
reforma 1
 măsura 2</t>
  </si>
  <si>
    <t>52012</t>
  </si>
  <si>
    <t xml:space="preserve">Managementul transportului rutier </t>
  </si>
  <si>
    <t>7.1.5.</t>
  </si>
  <si>
    <t xml:space="preserve"> Consolidarea sistemului de transport, a rețelei și a capacităților instituționale (Validarea Planului de implementare a tahograful inteligent la nivel național)</t>
  </si>
  <si>
    <t xml:space="preserve">Pilonul 2 
reforma 1
măsura 3 </t>
  </si>
  <si>
    <t>52013</t>
  </si>
  <si>
    <t>Implementarea tahografului inteligent</t>
  </si>
  <si>
    <t>7.1.6.</t>
  </si>
  <si>
    <t>Consolidarea conectivității transporturilor prin reabilitarea și modernizarea rețelei feroviare (Reorganizarea Întreprinderii de Stat „Calea Ferată din Moldova” în două societăți pe acțiuni (Societatea pe acțiuni ”CFM Infra” și Societatea pe acțiuni ”Pasageri și Marfa”))</t>
  </si>
  <si>
    <t>Pilonul 2
reforma 2
 măsura 5</t>
  </si>
  <si>
    <t>52021</t>
  </si>
  <si>
    <t xml:space="preserve">Managermentul transportului feroviar </t>
  </si>
  <si>
    <t>7.1.7.</t>
  </si>
  <si>
    <t>Consolidarea conectivității transporturilor prin reabilitarea și modernizarea rețelei feroviare (Atribuirea contractelor de servicii publice și a contractelor multianuale de infrastructură prin instituirea unei autorități naționale operaționale pentru siguranța feroviară și înființarea unui organism național operațional de investigare obligat să investigheze accidentele grave)</t>
  </si>
  <si>
    <t>Pilonul 2 
reforma 2
 măsura 6</t>
  </si>
  <si>
    <t>52022</t>
  </si>
  <si>
    <t>Contracte de servicii publice și contracte multianuale în domeniul infrastructurii feroviare</t>
  </si>
  <si>
    <t>7.2.</t>
  </si>
  <si>
    <t>Investiții capitale aferente NIP</t>
  </si>
  <si>
    <t>7.2.1.</t>
  </si>
  <si>
    <t xml:space="preserve"> Construcția Terminalului logistic multimodal Chișinău </t>
  </si>
  <si>
    <t>50047</t>
  </si>
  <si>
    <t>7.2.2.</t>
  </si>
  <si>
    <t xml:space="preserve"> Reconstrucția drumului național R13 (Bălți-Florești- R13) (acces către Aeroportul International „Mărculești”)  </t>
  </si>
  <si>
    <t>6402</t>
  </si>
  <si>
    <t>50051</t>
  </si>
  <si>
    <t xml:space="preserve"> Reconstrucția drumului național R13 Bălți-Florești- R13 (drum de acces către Aeroportul International „Mărculești”)</t>
  </si>
  <si>
    <t>7.2.3.</t>
  </si>
  <si>
    <t xml:space="preserve"> Reconstrucția sectorului de drum R7, R14 – Drochia – Costești – frontiera cu România, inclusiv construcția drumului de acces către podul Cosăuți (MD) -Yampol (UA)  </t>
  </si>
  <si>
    <t>50052</t>
  </si>
  <si>
    <t xml:space="preserve"> Reconstrucția sectorului de drum R7, R14 – Drochia – Costești – frontiera cu România, inclusiv construcția drumului de acces către podul Cosăuți (MD) -Yampol (UA)</t>
  </si>
  <si>
    <t>7.2.4.</t>
  </si>
  <si>
    <t xml:space="preserve"> Reconstrucția sectoarelor drumului M3 Chișinău –Comrat- Giurgiulești M3 frontiera cu România: Porumbrei -Cimișlia, Cimișlia-Comrat, Chișinău-Porumbrei      </t>
  </si>
  <si>
    <t>50053</t>
  </si>
  <si>
    <t>7.3</t>
  </si>
  <si>
    <t>7.3.1.</t>
  </si>
  <si>
    <t xml:space="preserve"> Reabilitarea tronsonului de cale ferată Basarabeasca-Giurgiulești </t>
  </si>
  <si>
    <t>50055</t>
  </si>
  <si>
    <t>7.3.2.</t>
  </si>
  <si>
    <t>Hub multimodal Giurgiulești / Giurgiulești multimodal hub</t>
  </si>
  <si>
    <t>6405</t>
  </si>
  <si>
    <t>50059</t>
  </si>
  <si>
    <t xml:space="preserve">Crearea Hubului multimodal Giurgiulești </t>
  </si>
  <si>
    <t>7.3.3.</t>
  </si>
  <si>
    <t xml:space="preserve"> Fondul rutier (nu trebuie codificat)</t>
  </si>
  <si>
    <t>7.3.4.</t>
  </si>
  <si>
    <t>Implementarea proiectelor de dezvoltare regională noi (circa 80)</t>
  </si>
  <si>
    <t>50039</t>
  </si>
  <si>
    <t>Proiecte de dezvoltare regională</t>
  </si>
  <si>
    <t>7.3.5.</t>
  </si>
  <si>
    <t xml:space="preserve">Programul național de dezvoltare a orașelor-poli de creștere în RM pentru anii 2021-2027 </t>
  </si>
  <si>
    <t>50038</t>
  </si>
  <si>
    <t xml:space="preserve">Programul național de dezvoltare a orașelor-poli de creștere </t>
  </si>
  <si>
    <t>7.3.6.</t>
  </si>
  <si>
    <t xml:space="preserve"> Programul național de accelerare a dezvoltării mun. Bălți în calitate de pol de dezvoltare pentru anii 2024-2028 </t>
  </si>
  <si>
    <t xml:space="preserve">
7503
</t>
  </si>
  <si>
    <t xml:space="preserve"> Programul național de accelerare a dezvoltării mun. Bălți în calitate de pol de dezvoltare</t>
  </si>
  <si>
    <t>7.3.7.</t>
  </si>
  <si>
    <t xml:space="preserve">Programul național „Satul European” </t>
  </si>
  <si>
    <t>50042</t>
  </si>
  <si>
    <t>7.3.8.</t>
  </si>
  <si>
    <t>Reabilitarea curților de bloc</t>
  </si>
  <si>
    <t>7502</t>
  </si>
  <si>
    <t>50067</t>
  </si>
  <si>
    <t xml:space="preserve">Curți de bloc </t>
  </si>
  <si>
    <t>7.3.9.</t>
  </si>
  <si>
    <t xml:space="preserve"> Aprovizionarea cu apă din r. Nistru pentru 33 localități din raionale Dondușeni, Soroca, Ocnița  </t>
  </si>
  <si>
    <t>7503</t>
  </si>
  <si>
    <t>50044</t>
  </si>
  <si>
    <t xml:space="preserve"> Aprovizionarea cu apă  33 localități din raionale Dondușeni, Soroca, Ocnița  </t>
  </si>
  <si>
    <t>7.3.10.</t>
  </si>
  <si>
    <t xml:space="preserve"> Apeduct magistral Ștefan Vodă - Căușeni–Căinarii </t>
  </si>
  <si>
    <t>50041</t>
  </si>
  <si>
    <t>7.3.11.</t>
  </si>
  <si>
    <t xml:space="preserve"> Reabilitarea și îmbunătățirea infrastructurii străzilor locale </t>
  </si>
  <si>
    <t>50040</t>
  </si>
  <si>
    <t>8.</t>
  </si>
  <si>
    <t>Ministerul Agriculturii și Industriei Alimentare</t>
  </si>
  <si>
    <t>0224</t>
  </si>
  <si>
    <t>8.1</t>
  </si>
  <si>
    <t>8.1.1</t>
  </si>
  <si>
    <t>Capacitatea producătorilor agricoli de a avea acces la piețe și la finanțare este consolidată prin introducerea de servicii de consiliere specifice, în conformitate cu standardele UE (Instituționalizarea în Serviciului de consultanță  pentru agricultură (inițierea AKIS))</t>
  </si>
  <si>
    <t xml:space="preserve">Pilonul 1
reforma 3
 măsura 10
</t>
  </si>
  <si>
    <t>5101</t>
  </si>
  <si>
    <t>51032</t>
  </si>
  <si>
    <t xml:space="preserve">Crearea sistemului de cunoștinte si inovare în agricultură (AKIS) și
instituționalizarea camerelor agricole </t>
  </si>
  <si>
    <t>8.1.2</t>
  </si>
  <si>
    <t>Dezvoltarea, operaționalizarea Registrului Fermelor și completarea cu date. Operaționalizarea Sistemului de identificare a terenurilor și parcelelor (LIPS). (Operaționalizarea registrului fermierilor)</t>
  </si>
  <si>
    <t xml:space="preserve">Pilonul 1
reforma 9
măsura 26
</t>
  </si>
  <si>
    <t>51091</t>
  </si>
  <si>
    <t>Operaționalizarea registrului fermierilor</t>
  </si>
  <si>
    <t>8.1.3</t>
  </si>
  <si>
    <t>Dezvoltarea, operaționalizarea Registrului Fermelor și completarea cu date. Operaționalizarea Sistemului de identificare a terenurilor și parcelelor (LIPS). (Opreaționalizarea sistemului de identificare a terenurilor)</t>
  </si>
  <si>
    <t xml:space="preserve">Pilonul 1
reforma 9
măsura 27
</t>
  </si>
  <si>
    <t>51092</t>
  </si>
  <si>
    <t>Opreaționalizarea sistemului de identificare a terenurilor</t>
  </si>
  <si>
    <t>8.1.4</t>
  </si>
  <si>
    <t xml:space="preserve">Extinderea numărului de metode acreditate a laboratoarelor de referință pentru determinarea indicatorilor siguranței alimentelor, sănătății animalelor și a plantelor </t>
  </si>
  <si>
    <t xml:space="preserve">Pilonul 1
reforma 8 
măsura 25
</t>
  </si>
  <si>
    <t>5103</t>
  </si>
  <si>
    <t>51082</t>
  </si>
  <si>
    <t>Consolidarea capacităților naționale de analiză și testare privind siguranța alimentară.</t>
  </si>
  <si>
    <t>8.1.5</t>
  </si>
  <si>
    <t xml:space="preserve">Creșterea accesului la finanțare pentru fermieri și operatorii agroalimentari  prin Fondul Național pentru agricultură și dezvoltare rurală </t>
  </si>
  <si>
    <t>Pilonul 1
reforma 3
măsura 9</t>
  </si>
  <si>
    <t>5105</t>
  </si>
  <si>
    <t>51031</t>
  </si>
  <si>
    <t>Consolidarea accesului la finanțare pentru fermieri</t>
  </si>
  <si>
    <t>8.1.6</t>
  </si>
  <si>
    <t>Dezvoltarea sistemului de Condiționalitate și mecanismul de sancționare pentru nerespectarea condițiilor sprijinului financiar  (Stimularea conformității cu standardele UE prin condiționalitatea și sancționarea sprijinului AIPA)</t>
  </si>
  <si>
    <t xml:space="preserve">Pilonul 1
reforma 9 
măsura 28
</t>
  </si>
  <si>
    <t>51093</t>
  </si>
  <si>
    <t xml:space="preserve">Implementarea mecamismelor de Stimulare a conformității cu standardele UE </t>
  </si>
  <si>
    <t>8.1.7</t>
  </si>
  <si>
    <t xml:space="preserve">Dezvoltare rurală (Extinderea ariei de acoperire a strategiilor LEADER de dezvoltare rurală și a Grupurilor de Acțiune Locală (GAL)).  </t>
  </si>
  <si>
    <t xml:space="preserve"> Pilonul 1 
reforma 10 
măsura 29
</t>
  </si>
  <si>
    <t>51101</t>
  </si>
  <si>
    <t xml:space="preserve">Consolidarea GAL-urilor și proiectelor locale prin LEADER  </t>
  </si>
  <si>
    <t>8.1.8</t>
  </si>
  <si>
    <t xml:space="preserve">Extinderea grupurilor de produse și a numărului de probe prelevate pentru implementarea Programului național de monitorizare și supraveghere a reziduurilor </t>
  </si>
  <si>
    <t>Pilonul 1
reforma 8
 măsura 24</t>
  </si>
  <si>
    <t>5106</t>
  </si>
  <si>
    <t>51081</t>
  </si>
  <si>
    <t xml:space="preserve">Programului național de monitorizare și supraveghere a reziduurilor </t>
  </si>
  <si>
    <t>8.1.9</t>
  </si>
  <si>
    <t xml:space="preserve">Extinderea numărului de metode acreditate a laboratoarelor de referință pentru determinarea indicatorilor siguranței alimentelor, sănătății animalelor și a plantelor  de la 362 la 413 </t>
  </si>
  <si>
    <t xml:space="preserve">Pilonul 1 
reforma 8
 măsura 25
</t>
  </si>
  <si>
    <t xml:space="preserve">Consolidarea laboratoarelor prin dezvoltarea metodelor acreditate </t>
  </si>
  <si>
    <t>9.</t>
  </si>
  <si>
    <t>Ministerul Mediului</t>
  </si>
  <si>
    <t>0225</t>
  </si>
  <si>
    <t>9.1.</t>
  </si>
  <si>
    <t>9.1.1</t>
  </si>
  <si>
    <t xml:space="preserve">Consolidarea domeniului reglementării și aplicării legislației de mediu prin consolidarea capacităților Inspectoratului pentru Protecția Mediului și ale Agenției de Mediu  </t>
  </si>
  <si>
    <t>Pilonul 5
reforma 1
 măsura 1</t>
  </si>
  <si>
    <t>7001</t>
  </si>
  <si>
    <t>55011</t>
  </si>
  <si>
    <t>Consolidarea capacităților instituțiilor în domeniul mediului</t>
  </si>
  <si>
    <t>9.1.2</t>
  </si>
  <si>
    <t xml:space="preserve">Reforma Fondului Național pentru Mediu prin asigurarea unei finanțări adecvate și instituirea unor criterii de selecție clare și transparente </t>
  </si>
  <si>
    <t xml:space="preserve">Pilonul 5
 reforma 1
 măsura 2 </t>
  </si>
  <si>
    <t>55012</t>
  </si>
  <si>
    <t>Reforma Fondului Național pentru Mediu</t>
  </si>
  <si>
    <t>9.1.3</t>
  </si>
  <si>
    <t>Pilonul 5
reforma 1
 măsura 3</t>
  </si>
  <si>
    <t>55013</t>
  </si>
  <si>
    <t>9.1.4</t>
  </si>
  <si>
    <t xml:space="preserve">Instituirea unui sistem actualizat de plăți pentru poluarea mediului și taxe pentru utilizarea resurselor naturale </t>
  </si>
  <si>
    <t>Pilonul 5
reforma 1 
măsura 4</t>
  </si>
  <si>
    <t>55014</t>
  </si>
  <si>
    <t>Instituirea unui sistem actualizat de plăți pentru poluarea mediului</t>
  </si>
  <si>
    <t>9.1.5</t>
  </si>
  <si>
    <t xml:space="preserve">Dezvoltarea unei platforme unice de informații de mediu pentru dezvoltarea sistemului informațional integrat  </t>
  </si>
  <si>
    <t>Pilonul 5
reforma 2 
măsura 5</t>
  </si>
  <si>
    <t>55021</t>
  </si>
  <si>
    <t>Dezvoltarea platforme unice pentru informații de mediu</t>
  </si>
  <si>
    <t>9.1.6</t>
  </si>
  <si>
    <t xml:space="preserve">Înființarea unei instituții separată responsabilă de gestionarea tuturor ariilor protejate  </t>
  </si>
  <si>
    <t>Pilonul 5
reforma 3
 măsura 7</t>
  </si>
  <si>
    <t>7005</t>
  </si>
  <si>
    <t>55032</t>
  </si>
  <si>
    <t xml:space="preserve">Înființarea instituției responsabile de gestionare a ariilor protejate </t>
  </si>
  <si>
    <t>9.1.7</t>
  </si>
  <si>
    <t xml:space="preserve">Crearea Siturilor Natura 2000 (Directiva Păsări și Habitat) în conformitate cu criteriile științifice </t>
  </si>
  <si>
    <t>Pilonul 5
reforma 3 
măsura 8</t>
  </si>
  <si>
    <t>55033</t>
  </si>
  <si>
    <t>Crearea Siturilor Natura 2000</t>
  </si>
  <si>
    <t>9.1.8</t>
  </si>
  <si>
    <t xml:space="preserve">Operaționalizarea Laboratorului de Referință de Mediu din cadrul Agenției de Mediu pe toate componentele: apă, aer, sol, deșeuri, radioactivitatea mediului.  </t>
  </si>
  <si>
    <t>Pilonul 5
reforma 4 
măsura 9</t>
  </si>
  <si>
    <t>55041</t>
  </si>
  <si>
    <t xml:space="preserve">Operaționalizarea Laboratorului de Referință de Mediu </t>
  </si>
  <si>
    <t>9.2.</t>
  </si>
  <si>
    <t>9.2.1.</t>
  </si>
  <si>
    <t xml:space="preserve">Fondul Național de mediu </t>
  </si>
  <si>
    <t>9.2.2</t>
  </si>
  <si>
    <t xml:space="preserve">Proiectul  „Dezvoltarea pădurilor în Moldova” </t>
  </si>
  <si>
    <t>5402</t>
  </si>
  <si>
    <t>60432</t>
  </si>
  <si>
    <t>10.</t>
  </si>
  <si>
    <t>Ministerul Educației și Cercetării, TOTAL</t>
  </si>
  <si>
    <t>0226</t>
  </si>
  <si>
    <t>10.1</t>
  </si>
  <si>
    <t>10.1.1.</t>
  </si>
  <si>
    <t>Reducerea decalajului dintre competențe și cererea de pe piața muncii prin consolidarea învățământului profesional tehnic (Consolidarea Cadrului Național al Calificărilor în învățământul profesional tehnic prin extinderea programelor de studii, aliniate la curriculum bazat pe calificări, inclusiv programe dezvoltate în colaborare cu sectorul privat  pentru calificări în domeniul tranziției verzi)</t>
  </si>
  <si>
    <t xml:space="preserve"> Pilonul 4, 
reforma 1, 
măsura 1</t>
  </si>
  <si>
    <t>8809</t>
  </si>
  <si>
    <t>54011</t>
  </si>
  <si>
    <t>Consolidarea Cadrului Național în învățământul profesional tehnic în domeniul tranziției verzi</t>
  </si>
  <si>
    <t>10.1.2.</t>
  </si>
  <si>
    <t>Reducerea decalajului dintre competențe și cererea de pe piața muncii prin consolidarea învățământului profesional tehnic (Cel puțin 50% din programele ÎPT sunt predate de profesorii care au fost instruiți în cadrul cursurilor de formare continuă și utilizează metode de predare sensibile la gen și CES și materiale didactice aprobate prin ordin al MEC</t>
  </si>
  <si>
    <t xml:space="preserve"> Pilonul 4, 
reforma 1, 
măsura 2</t>
  </si>
  <si>
    <t>54012</t>
  </si>
  <si>
    <t>Formarea profesională a cadrelor didactice din învățământul profesional tehnic</t>
  </si>
  <si>
    <t>10.1.3.</t>
  </si>
  <si>
    <t>Reducerea decalajului dintre competențe și cererea de pe piața muncii prin consolidarea învățământului profesional tehnic (Îmbunătăâirea competențelor digitale ale profesorilor din  învățământul general și învățământul profesional tehnic)</t>
  </si>
  <si>
    <t xml:space="preserve"> Pilonul 4, 
reforma 1, 
măsura 3</t>
  </si>
  <si>
    <t>54013</t>
  </si>
  <si>
    <t>Îmbunătățirea competențelor digitale ale cadrelor didactice din învățământul general și Învățământul profesional tehnic</t>
  </si>
  <si>
    <t>10.1.4.</t>
  </si>
  <si>
    <t>8810</t>
  </si>
  <si>
    <t>10.1.5.</t>
  </si>
  <si>
    <t>8815</t>
  </si>
  <si>
    <t>10.1.6.</t>
  </si>
  <si>
    <t>Îmbunătățire a calității, relevanței și incluziunii educației prin îmbunătățire a accesului la învățământul preșcolar, primar și secundar (Avansarea reformei curriculare, cu operaționalizarea  unui sistem de monitorizare și evaluare a performanțelor elevilor, bazat pe dovezi, inclusiv prin evaluări standardizate eșantionate )</t>
  </si>
  <si>
    <t xml:space="preserve"> Pilonul 4, 
reforma 2, 
măsura 6</t>
  </si>
  <si>
    <t>54022</t>
  </si>
  <si>
    <t>Evaluarea progresului școlar bazat pe teste și dovezi</t>
  </si>
  <si>
    <t>10.1.7.</t>
  </si>
  <si>
    <t>Îmbunătățire a calității, relevanței și incluziunii educației prin îmbunătățire a accesului la învățământul preșcolar, primar și secundar (Revizuirea și aprobarea curricuelor pentru disciplinele obligatorii din învățământul primar și secundar)</t>
  </si>
  <si>
    <t xml:space="preserve"> Pilonul 4, 
reforma 2, 
măsura 7</t>
  </si>
  <si>
    <t>54023</t>
  </si>
  <si>
    <t>Elaborarea proiectelor didactice conform noii curricule</t>
  </si>
  <si>
    <t>10.1.8.</t>
  </si>
  <si>
    <t>Consolidarea rezultatelor educaționale, a calității și integrității învățământului universitar (promovarea evaluării și acreditării programelor naționale de doctorat de către agențiile internaționale de asigurare a calității  (înregistrate EQAR))</t>
  </si>
  <si>
    <t xml:space="preserve"> Pilonul 4, 
reforma 3, 
măsura 8</t>
  </si>
  <si>
    <t>54031</t>
  </si>
  <si>
    <t>Evaluarea și acreditarea internațională a programelor naționale de doctorat.</t>
  </si>
  <si>
    <t>10.1.9.</t>
  </si>
  <si>
    <t>Consolidarea rezultatelor educaționale, a calității și integrității învățământul ui universitar (Implementarea în universitățile din RM a măsurilor eficiente anticorupție și antifraudă)</t>
  </si>
  <si>
    <t xml:space="preserve"> Pilonul 4, 
reforma 3, 
măsura 9</t>
  </si>
  <si>
    <t>54032</t>
  </si>
  <si>
    <t>Dezvoltarea sistemului de detectare a plagiatului în învățământul superior</t>
  </si>
  <si>
    <t>10.2</t>
  </si>
  <si>
    <t>10.2.1</t>
  </si>
  <si>
    <t>Renovarea și dotarea blocurilor alimentare în contextul alimentației gratuite a elevilor cl. V-IX</t>
  </si>
  <si>
    <t>11.</t>
  </si>
  <si>
    <t>Ministerul Culturii, TOTAL</t>
  </si>
  <si>
    <t>0227</t>
  </si>
  <si>
    <t>11.1.</t>
  </si>
  <si>
    <t xml:space="preserve"> Susținerea antreprenorilor din industria turismului pentru dezvoltarea și digitalizarea ofertei turistice și promovarea principiilor de sustenabilitate </t>
  </si>
  <si>
    <t>Pilonul 1
reforma 11
măsura 30</t>
  </si>
  <si>
    <t>6602</t>
  </si>
  <si>
    <t>51111</t>
  </si>
  <si>
    <t>Diversificarea ofertei turistice</t>
  </si>
  <si>
    <t>Crearea și dezvoltarea Organizațiilor de Management al Destinațiilor</t>
  </si>
  <si>
    <t>Pilonul 1
reforma 11
măsura 31</t>
  </si>
  <si>
    <t>51112</t>
  </si>
  <si>
    <t>11.2.</t>
  </si>
  <si>
    <t>11.2.1.</t>
  </si>
  <si>
    <t>Dezvoltarea turismului și restaurarea patrimoniului cultural pentru creștere economică (Reconstrucția edificiului Filarmonicii Naționale ,,Serghei Lunchevici”)</t>
  </si>
  <si>
    <t>8502</t>
  </si>
  <si>
    <t>50045</t>
  </si>
  <si>
    <t>12.</t>
  </si>
  <si>
    <t>Ministerul Muncii și Protecției Sociale, TOTAL</t>
  </si>
  <si>
    <t>0228</t>
  </si>
  <si>
    <t>12.1.</t>
  </si>
  <si>
    <t>12.1.1.</t>
  </si>
  <si>
    <t>Pilonul 4, reforma 4, măsura 12</t>
  </si>
  <si>
    <t>9001</t>
  </si>
  <si>
    <t>54043</t>
  </si>
  <si>
    <t>Recrutarea specialiștilor în protecția copilului</t>
  </si>
  <si>
    <t>12.1.2.</t>
  </si>
  <si>
    <t>Ocuparea forței de muncă și piața muncii (Dezvoltarea Sistemului Informațional pentru pilotarea voucherelor digitale în sectorul agricol)</t>
  </si>
  <si>
    <t>Pilonul 4, reforma 5, măsura 15</t>
  </si>
  <si>
    <t>9020</t>
  </si>
  <si>
    <t>54052</t>
  </si>
  <si>
    <t>Implementarea voucherelor digitale în agricultură</t>
  </si>
  <si>
    <t>12.1.3.</t>
  </si>
  <si>
    <t>Ocuparea forței de muncă și piața muncii (Sporirea numărului de beneficiari ai măsurilor active pe piața muncii implementate de Guvern, inclusiv a femeilor și a persoanelor cu dizabilități)</t>
  </si>
  <si>
    <t>Pilonul 4, reforma 5, măsura 16</t>
  </si>
  <si>
    <t>9008</t>
  </si>
  <si>
    <t>54053</t>
  </si>
  <si>
    <t>Consolidarea măsurilor active pe piața muncii</t>
  </si>
  <si>
    <t>12.1.4.</t>
  </si>
  <si>
    <t xml:space="preserve">Extinderea rețelei de adăposturi pentru victimele violenței de gen și violenței domestice, precum și victimelor traficului de persoane </t>
  </si>
  <si>
    <t>Pilonul 7, reforma 5, măsura 15</t>
  </si>
  <si>
    <t>9012/9006</t>
  </si>
  <si>
    <t>57051</t>
  </si>
  <si>
    <r>
      <rPr>
        <sz val="11"/>
        <rFont val="Times New Roman"/>
        <family val="1"/>
      </rPr>
      <t>Consolidarea serviciilor pentru victimele violenței</t>
    </r>
    <r>
      <rPr>
        <sz val="11"/>
        <color indexed="2"/>
        <rFont val="Times New Roman"/>
        <family val="1"/>
      </rPr>
      <t xml:space="preserve"> </t>
    </r>
  </si>
  <si>
    <t>12.1.5.</t>
  </si>
  <si>
    <t>9010</t>
  </si>
  <si>
    <t>13.</t>
  </si>
  <si>
    <t>Ministerul Sănătății</t>
  </si>
  <si>
    <t>0229</t>
  </si>
  <si>
    <t>13.1.</t>
  </si>
  <si>
    <t>13.1.1.</t>
  </si>
  <si>
    <t xml:space="preserve">Pilonul 4
 reforma 6
 măsura 17 
</t>
  </si>
  <si>
    <t>8019</t>
  </si>
  <si>
    <t>54061</t>
  </si>
  <si>
    <t xml:space="preserve">Reforma sistemului spitalicesc prin dezvoltarea unei rețele regionale integrate
</t>
  </si>
  <si>
    <t>13.1.2.</t>
  </si>
  <si>
    <t>Îmbunătățirea calității furnizării serviciilor medicale la nivel național (Sistemul național de licențiere pentru profesioniștii din domeniul sănătății, calificarea lucrătorilor  din domeniul sănătăți)</t>
  </si>
  <si>
    <t>8018</t>
  </si>
  <si>
    <t>54062</t>
  </si>
  <si>
    <t>Implementarea sistemului de licențiere  a profesioniștilor din domeniul sănătății</t>
  </si>
  <si>
    <t>13.1.3.</t>
  </si>
  <si>
    <t xml:space="preserve">Digitalizarea sectorului sănătății este consolidată prin implementarea dosarelor electronice de sănătate (DES) </t>
  </si>
  <si>
    <t xml:space="preserve">Pilonul 4
reforma 7
 măsura 19
</t>
  </si>
  <si>
    <t>54071</t>
  </si>
  <si>
    <t>Implementarea dosarelor electronice de sănătate (DES)</t>
  </si>
  <si>
    <t>13.1.4.</t>
  </si>
  <si>
    <t>Implementarea unui sistem digitalizat integrat de monitorizare și localizare a medicamentelor</t>
  </si>
  <si>
    <t xml:space="preserve"> Pilonul 4
reforma 7
 măsura 20 
</t>
  </si>
  <si>
    <t>8016</t>
  </si>
  <si>
    <t>54072</t>
  </si>
  <si>
    <t>Implementarea sistemului de monitorizare și localizare a medicamentelor</t>
  </si>
  <si>
    <t>13.1.5.</t>
  </si>
  <si>
    <t xml:space="preserve">Acces sporit la tratamente noi pentru pacienți cu povară ridicată a bolii   </t>
  </si>
  <si>
    <t xml:space="preserve">Pilonul  4
reforma 8
 măsura 21 
</t>
  </si>
  <si>
    <t>8020</t>
  </si>
  <si>
    <t>54081</t>
  </si>
  <si>
    <t>Sporirea accesului la medicamente inovatoare</t>
  </si>
  <si>
    <t>13.2.</t>
  </si>
  <si>
    <t>13.2.1.</t>
  </si>
  <si>
    <t xml:space="preserve"> Proiectul „Construcția Spitalului Regional Bălți” </t>
  </si>
  <si>
    <t>60405</t>
  </si>
  <si>
    <t>Construcția Spitalului regional Bălți</t>
  </si>
  <si>
    <t>14</t>
  </si>
  <si>
    <t xml:space="preserve">Ministerul Energiei </t>
  </si>
  <si>
    <t>0230</t>
  </si>
  <si>
    <t>14.1.</t>
  </si>
  <si>
    <t>14.1.1.</t>
  </si>
  <si>
    <t xml:space="preserve"> Piața de energie electrică deschisă și competitivă (Implementarea Sistemului de Management al Pieței de Energie (Market Management System - MMS)) </t>
  </si>
  <si>
    <t>Pilonul 6 
 reforma 1
 măsura 3</t>
  </si>
  <si>
    <t>5803</t>
  </si>
  <si>
    <t>56013</t>
  </si>
  <si>
    <t>Operaționalizarea pieței de echilibrare</t>
  </si>
  <si>
    <t>14.1.2.</t>
  </si>
  <si>
    <t xml:space="preserve"> Garantarea securității energetice (Asigurarea punerii în funcțiune a capacității suplimentare de dispecerizare )</t>
  </si>
  <si>
    <t xml:space="preserve">Pilonul 6 
reforma 3
 măsura 13 </t>
  </si>
  <si>
    <t>56034</t>
  </si>
  <si>
    <t>Consolidarea capacităților de dispecerizare a energiei electrice</t>
  </si>
  <si>
    <t>14.1.3.</t>
  </si>
  <si>
    <t xml:space="preserve"> Garantarea securității energetice( Procurarea și instalarea unităților de generare a energiei electrice )</t>
  </si>
  <si>
    <t>Pilonul 6 
reforma 3
 măsura 13</t>
  </si>
  <si>
    <t>14.1.4.</t>
  </si>
  <si>
    <t>Dezvoltarea pieței pentru energia regenerabilă (Proceduri simplificate de acordare a autorizațiilor pentru energia regenerabilă stabilite)</t>
  </si>
  <si>
    <t xml:space="preserve">Pilonul 6 
reforma 5 
măsura 24 </t>
  </si>
  <si>
    <t>5809</t>
  </si>
  <si>
    <t>56055</t>
  </si>
  <si>
    <t>Consolidarea sistemului de acordare a autorizațiilor pentru energia regenerabilă</t>
  </si>
  <si>
    <t>14.2.</t>
  </si>
  <si>
    <t>14.2.1.</t>
  </si>
  <si>
    <t xml:space="preserve">Contribuția la Proiectul „Inițiativa pentru dezvoltarea infrastructurii publice durabile prin renovări de eficiență energetică” (INSPIREE) </t>
  </si>
  <si>
    <t>5810</t>
  </si>
  <si>
    <t>60255</t>
  </si>
  <si>
    <t>14.2.2</t>
  </si>
  <si>
    <t xml:space="preserve">Proiectul de instalare  reactorului (100MVAR), 3 faze </t>
  </si>
  <si>
    <t>50061</t>
  </si>
  <si>
    <t>14.2.3</t>
  </si>
  <si>
    <t xml:space="preserve">Proiectului “Interconectarea rețelelor de energie electrică dintre Republica Moldova și România, Faza III” (LEA 400kV Strășeni - Gutinaș, extinderea stației Strășeni) </t>
  </si>
  <si>
    <t>17</t>
  </si>
  <si>
    <t>50017</t>
  </si>
  <si>
    <t>14.2.4</t>
  </si>
  <si>
    <t xml:space="preserve">Instalarea Transformatoarelor de Curent și Tensiune </t>
  </si>
  <si>
    <t>50062</t>
  </si>
  <si>
    <t>14.2.5</t>
  </si>
  <si>
    <t xml:space="preserve">Proiectul privind interconectarea infrastructurii de telecomunicații (construcția fibrei optice)  </t>
  </si>
  <si>
    <t>15</t>
  </si>
  <si>
    <t>50015</t>
  </si>
  <si>
    <t>14.2.6</t>
  </si>
  <si>
    <t xml:space="preserve">Implementarea sistemului de dimensiuni mari pentru stocarea energiei electrice în baterii (BESS) </t>
  </si>
  <si>
    <t>19</t>
  </si>
  <si>
    <t>5805</t>
  </si>
  <si>
    <t>50019</t>
  </si>
  <si>
    <t>15.</t>
  </si>
  <si>
    <t>Biroul Național de Statistică, TOTAL</t>
  </si>
  <si>
    <t>15.1.</t>
  </si>
  <si>
    <t>15.1.1.</t>
  </si>
  <si>
    <t xml:space="preserve">Extinderea producției și diseminării de statistici oficiale în conformitate cu cerințele UE </t>
  </si>
  <si>
    <r>
      <t>Pilonul 7        
Reforma 10    
Măsurile 22,</t>
    </r>
    <r>
      <rPr>
        <u val="doubleAccounting"/>
        <sz val="11"/>
        <color rgb="FFFF0000"/>
        <rFont val="Times New Roman"/>
        <family val="1"/>
      </rPr>
      <t xml:space="preserve">23,24 </t>
    </r>
  </si>
  <si>
    <t>0241</t>
  </si>
  <si>
    <t>1201</t>
  </si>
  <si>
    <t>57101</t>
  </si>
  <si>
    <t>Alinierea statisticilor oficiale la standardele UE</t>
  </si>
  <si>
    <t>1202</t>
  </si>
  <si>
    <t>1204</t>
  </si>
  <si>
    <t>16.</t>
  </si>
  <si>
    <t>Agenția Geodezie, Cartografie și Cadastru, TOTAL</t>
  </si>
  <si>
    <t>0242</t>
  </si>
  <si>
    <t>16.1.</t>
  </si>
  <si>
    <t>16.1.1.</t>
  </si>
  <si>
    <t xml:space="preserve">Elaborarea cadastrului digital, actualizarea datelor și modernizarea sistemului informatic cadastral  </t>
  </si>
  <si>
    <t xml:space="preserve">Pilonul 1  
reforma 2
 măsura 7 </t>
  </si>
  <si>
    <t>6902</t>
  </si>
  <si>
    <t>51023</t>
  </si>
  <si>
    <t>Digitalizarea datelor cadastrale</t>
  </si>
  <si>
    <t>17.</t>
  </si>
  <si>
    <t>Agenția Propietății Publice</t>
  </si>
  <si>
    <t>0249</t>
  </si>
  <si>
    <t>17.1.</t>
  </si>
  <si>
    <t>17.1.1.</t>
  </si>
  <si>
    <t xml:space="preserve">Elaborarea profilului investițional pentru 5 întreprinderi de stat și triajul acestora </t>
  </si>
  <si>
    <t xml:space="preserve">Pilonul 3
reforma 8
 măsura 23 </t>
  </si>
  <si>
    <t>5009</t>
  </si>
  <si>
    <t>53082</t>
  </si>
  <si>
    <t xml:space="preserve">Activități de triaj a întreprinderilor </t>
  </si>
  <si>
    <t>18.</t>
  </si>
  <si>
    <t>0253</t>
  </si>
  <si>
    <t>18.1.</t>
  </si>
  <si>
    <t>18.1.1.</t>
  </si>
  <si>
    <t xml:space="preserve">Operaționalizarea bazei de date centralizată cu ghișeu unic privind cazurile de violență de gen (Dezvoltarea sistemului informațional de colectare a datelor „VioData” privind prevenirea și combaterea violenței față de femei și a violenței în familie) </t>
  </si>
  <si>
    <t>9012</t>
  </si>
  <si>
    <t>60454</t>
  </si>
  <si>
    <t xml:space="preserve"> Contribuția la  Proiectul Sistemul Informațional ,,Registrul de stat Vio Data"</t>
  </si>
  <si>
    <t>19.</t>
  </si>
  <si>
    <t>Consiliul Superior al Magistraturii</t>
  </si>
  <si>
    <t>19.1.</t>
  </si>
  <si>
    <t>19.1.1.</t>
  </si>
  <si>
    <t>Îmbunătățirea eficacității prevenirii și combaterii corupției, inclusiv prin îmbunătățirea cadrului instituțional și legislativ privind infrastructura de adjudecare anticorupție)</t>
  </si>
  <si>
    <t>Pilonul 7       
Reforma 1                       Măsura 5</t>
  </si>
  <si>
    <t>4018</t>
  </si>
  <si>
    <t>Consolidarea cadrului juridic și a infrastructurii de adjudecare anticorupție</t>
  </si>
  <si>
    <t>20.</t>
  </si>
  <si>
    <t>0405</t>
  </si>
  <si>
    <t>20.1.</t>
  </si>
  <si>
    <t>20.1.1.</t>
  </si>
  <si>
    <t>Consolodarea capacităților instituționale ale Consiliului Concurenței (dotarea angajaților implicații în efectuarea inspecțiilor, gestionare electronică a documentelor, și a dosarelor de investigație)</t>
  </si>
  <si>
    <t xml:space="preserve"> Pilonul 1 
reforma 7 
măsura 22 
</t>
  </si>
  <si>
    <t>5005</t>
  </si>
  <si>
    <t>51071</t>
  </si>
  <si>
    <t xml:space="preserve">Consolidarea capacităților instituționale ale Autorității de concurență </t>
  </si>
  <si>
    <t xml:space="preserve">Dotarea angajaților implicați în efectuarea inspecțiilor cu echipament specializat </t>
  </si>
  <si>
    <t xml:space="preserve">Configurarea sistemului informațional de gestionare electronică a documentelor, precum și trecerea la gestionarea electronică a dosarelor de investigație </t>
  </si>
  <si>
    <t xml:space="preserve">Instituirea abonamentului la sistem informațional complex de gestionare electronică a documentelor  </t>
  </si>
  <si>
    <t>20.1.2.</t>
  </si>
  <si>
    <t xml:space="preserve">Actualizarea Sistemului Informațional Automatizat ”Registrul Ajutoarelor de Stat” </t>
  </si>
  <si>
    <t xml:space="preserve"> Pilonul 1 
reforma 7 
măsura 23
</t>
  </si>
  <si>
    <t>51072</t>
  </si>
  <si>
    <t xml:space="preserve">21. </t>
  </si>
  <si>
    <t>Centrul Național Anticorupție</t>
  </si>
  <si>
    <t xml:space="preserve"> 0412</t>
  </si>
  <si>
    <t>21.1.</t>
  </si>
  <si>
    <t>21.1.1.</t>
  </si>
  <si>
    <t xml:space="preserve">Îmbunătățirea eficacității prevenirii și combaterii corupției, inclusiv prin îmbunătățirea cadrului instituțional și legislativ (evaluarea aplicării recomandărilor CNA privind integritatea instituțională) </t>
  </si>
  <si>
    <t>Pilonul 7 
Reforma 1
Măsura 4</t>
  </si>
  <si>
    <t>0412</t>
  </si>
  <si>
    <t>4802</t>
  </si>
  <si>
    <t>57014</t>
  </si>
  <si>
    <t>Evaluarea implementării recomandărilor prinvind integritatea instituțională</t>
  </si>
  <si>
    <t>21.1.2.</t>
  </si>
  <si>
    <t>Recuperarea și gestionarea activelor (introducerea unui mecanism de utilizare a bunurilor confiscate în scopuri sociale sau în interes public și a unui mecanism de confiscare civilă)</t>
  </si>
  <si>
    <t>Pilonul 7
Reforma 8 
Măsura 18</t>
  </si>
  <si>
    <t>57081</t>
  </si>
  <si>
    <t>Consolidarea mecanismelor de utilizare a bunurilor confiscate</t>
  </si>
  <si>
    <t>21.1.3.</t>
  </si>
  <si>
    <t>Recuperarea și gestionarea activelor (Creșterea valorii totale a sechestrelor aplicate asupra bunurilor infracționale și confiscarea în comparație cu media ultimilor 3 ani. Crește ratei investigațiilor financiare paralele în cauze penale privind generarea de bunuri infracționale.)</t>
  </si>
  <si>
    <t>Pilonul 7
Reforma 8
Măsura 19</t>
  </si>
  <si>
    <t>57082</t>
  </si>
  <si>
    <t>Sporirea capacităților de investigări financiare</t>
  </si>
  <si>
    <t>21.1.4.</t>
  </si>
  <si>
    <t>Recuperarea și gestionarea activelor (Operaționalizarea Registrului Bunurilor Infracționale Indisponibilizate )</t>
  </si>
  <si>
    <t>Pilonul 7
Reforma 8 
Măsura 20</t>
  </si>
  <si>
    <t>57083</t>
  </si>
  <si>
    <t xml:space="preserve">Operaționalizarea Registrului Bunurilor Infracționale Indisponibilizate </t>
  </si>
  <si>
    <t>22.</t>
  </si>
  <si>
    <t>Serviciul Prevenirea și Combaterea Spălării Banilor</t>
  </si>
  <si>
    <t>0411</t>
  </si>
  <si>
    <t>22.1.</t>
  </si>
  <si>
    <t>22.1.1.</t>
  </si>
  <si>
    <t xml:space="preserve">Crearea unor condiții de concurență echitabile pentru întreprinderi prin combaterea criminalității economice și a spălării banilor (Instituirea și operaționalizarea sistemului național de certificare în domeniul combaterii spălării banilor) </t>
  </si>
  <si>
    <t>Pilonul 7.        Reforma 4                         Măsura nr.13</t>
  </si>
  <si>
    <t>411</t>
  </si>
  <si>
    <t>4803</t>
  </si>
  <si>
    <t>57042</t>
  </si>
  <si>
    <t xml:space="preserve">                                                                 Sistemul național de certificare în domeniul combaterii spălării banilor
</t>
  </si>
  <si>
    <t>Aprobat
2026</t>
  </si>
  <si>
    <t>Estimat 
2029</t>
  </si>
  <si>
    <t>Denumirea</t>
  </si>
  <si>
    <t>dintre care :</t>
  </si>
  <si>
    <t>Programul/Subprogramul  1</t>
  </si>
  <si>
    <t>Programul/Subprogramul  2</t>
  </si>
  <si>
    <t xml:space="preserve">Programul/Subprogramul  3 </t>
  </si>
  <si>
    <t xml:space="preserve">……. </t>
  </si>
  <si>
    <t xml:space="preserve">Programul/Subprogramul n </t>
  </si>
  <si>
    <t>Total pe sector</t>
  </si>
  <si>
    <r>
      <t>Finanţat de la:</t>
    </r>
    <r>
      <rPr>
        <sz val="9"/>
        <color theme="1"/>
        <rFont val="Times New Roman"/>
        <family val="1"/>
      </rPr>
      <t> </t>
    </r>
  </si>
  <si>
    <t>Bugetul de stat</t>
  </si>
  <si>
    <r>
      <t>-</t>
    </r>
    <r>
      <rPr>
        <sz val="7"/>
        <color theme="1"/>
        <rFont val="Times New Roman"/>
        <family val="1"/>
      </rPr>
      <t xml:space="preserve">        </t>
    </r>
    <r>
      <rPr>
        <sz val="8"/>
        <color theme="1"/>
        <rFont val="Times New Roman"/>
        <family val="1"/>
      </rPr>
      <t>Ministerul Educației și Cercetării</t>
    </r>
  </si>
  <si>
    <r>
      <t>-</t>
    </r>
    <r>
      <rPr>
        <sz val="7"/>
        <color theme="1"/>
        <rFont val="Times New Roman"/>
        <family val="1"/>
      </rPr>
      <t xml:space="preserve">        </t>
    </r>
    <r>
      <rPr>
        <sz val="8"/>
        <color theme="1"/>
        <rFont val="Times New Roman"/>
        <family val="1"/>
      </rPr>
      <t>Ministerul Sănătății</t>
    </r>
  </si>
  <si>
    <r>
      <t>-</t>
    </r>
    <r>
      <rPr>
        <sz val="7"/>
        <color theme="1"/>
        <rFont val="Times New Roman"/>
        <family val="1"/>
      </rPr>
      <t xml:space="preserve">        </t>
    </r>
    <r>
      <rPr>
        <sz val="8"/>
        <color theme="1"/>
        <rFont val="Times New Roman"/>
        <family val="1"/>
      </rPr>
      <t>Ministerul …X</t>
    </r>
  </si>
  <si>
    <t>Bugetele locale</t>
  </si>
  <si>
    <t>inclusiv transferuri</t>
  </si>
  <si>
    <t>BASS</t>
  </si>
  <si>
    <t>FAOAM</t>
  </si>
  <si>
    <t>Cod P1P2</t>
  </si>
  <si>
    <t>2025 executat</t>
  </si>
  <si>
    <t>Aprobat buget 2026</t>
  </si>
  <si>
    <t>cheltuieli de personal ajustate la măsurile salariale aplicate de la 01.01.2026</t>
  </si>
  <si>
    <r>
      <t xml:space="preserve">Notă: Se va indica costul total al programului/subprogramului și dintre care vor fi  specificate </t>
    </r>
    <r>
      <rPr>
        <b/>
        <i/>
        <u/>
        <sz val="14"/>
        <color theme="1"/>
        <rFont val="Times New Roman"/>
        <family val="1"/>
      </rPr>
      <t xml:space="preserve">principalele politici/acțiuni </t>
    </r>
    <r>
      <rPr>
        <i/>
        <sz val="14"/>
        <color theme="1"/>
        <rFont val="Times New Roman"/>
        <family val="1"/>
      </rPr>
      <t>din cadrul subprogramului;</t>
    </r>
  </si>
  <si>
    <t xml:space="preserve">            Se vor reflecta toate programele/subprogramele din cadrul sectorului</t>
  </si>
  <si>
    <t xml:space="preserve">Tabelul 3. Măsurile/acțiunile revăzute în Planul de creștere economică al Republicii Moldova
Planului de creștere economică al Republicii Moldova
</t>
  </si>
  <si>
    <t>I.</t>
  </si>
  <si>
    <t xml:space="preserve">Proiecte de investiții capitale în curs de execuție </t>
  </si>
  <si>
    <t>Ordinea priorității</t>
  </si>
  <si>
    <t>Denumirea proiectului</t>
  </si>
  <si>
    <t>Codul</t>
  </si>
  <si>
    <t>Sursa de finanțare</t>
  </si>
  <si>
    <t xml:space="preserve">Costul total al proiectului </t>
  </si>
  <si>
    <t>Soldul costului de deviz la 31.12.2026</t>
  </si>
  <si>
    <r>
      <rPr>
        <b/>
        <sz val="8"/>
        <rFont val="Times New Roman"/>
        <family val="1"/>
      </rPr>
      <t xml:space="preserve">Notă   
</t>
    </r>
    <r>
      <rPr>
        <i/>
        <sz val="8"/>
        <rFont val="Times New Roman"/>
        <family val="1"/>
      </rPr>
      <t xml:space="preserve"> (argumente privind necesitatea continuării proiectului, informație succintă despre implementarea proiectului, progrese obținute)</t>
    </r>
  </si>
  <si>
    <t>P1P2</t>
  </si>
  <si>
    <t>P3</t>
  </si>
  <si>
    <t>ID 
din 
SI RPIC</t>
  </si>
  <si>
    <t>inițial</t>
  </si>
  <si>
    <t>ajustat</t>
  </si>
  <si>
    <t>Executat</t>
  </si>
  <si>
    <t>Aprobat</t>
  </si>
  <si>
    <t xml:space="preserve">estimat </t>
  </si>
  <si>
    <t>TOTAL GENERAL</t>
  </si>
  <si>
    <t>Resurse generale</t>
  </si>
  <si>
    <t>Proiecte finanțate din surse externe (PFSE)</t>
  </si>
  <si>
    <t xml:space="preserve">1. </t>
  </si>
  <si>
    <t>Proiectul 1</t>
  </si>
  <si>
    <t>Total pe proiect</t>
  </si>
  <si>
    <r>
      <t>PFSE</t>
    </r>
    <r>
      <rPr>
        <vertAlign val="superscript"/>
        <sz val="8"/>
        <rFont val="Times New Roman"/>
        <family val="1"/>
        <charset val="204"/>
      </rPr>
      <t>1</t>
    </r>
  </si>
  <si>
    <t xml:space="preserve">2. </t>
  </si>
  <si>
    <t>Proiectul ..........</t>
  </si>
  <si>
    <t xml:space="preserve">Resurse generale </t>
  </si>
  <si>
    <t>NOTĂ:</t>
  </si>
  <si>
    <r>
      <rPr>
        <i/>
        <vertAlign val="superscript"/>
        <sz val="8"/>
        <color indexed="8"/>
        <rFont val="Times New Roman"/>
        <family val="1"/>
        <charset val="204"/>
      </rPr>
      <t>1</t>
    </r>
    <r>
      <rPr>
        <i/>
        <sz val="8"/>
        <color indexed="8"/>
        <rFont val="Times New Roman"/>
        <family val="1"/>
        <charset val="204"/>
      </rPr>
      <t xml:space="preserve"> Proiectele finanțate din surse externe, în mod obligatoriu, vor fi divizate pe proiecte/subproiecte separate de investiții capitale publice.</t>
    </r>
  </si>
  <si>
    <t>II.</t>
  </si>
  <si>
    <r>
      <t>Proiecte noi de investiții capitale eligibile</t>
    </r>
    <r>
      <rPr>
        <b/>
        <i/>
        <vertAlign val="superscript"/>
        <sz val="12"/>
        <rFont val="Times New Roman"/>
        <family val="1"/>
        <charset val="204"/>
      </rPr>
      <t>2</t>
    </r>
  </si>
  <si>
    <r>
      <t>Data 
stabilirii eligibilității proiectului 
în SI RPIC</t>
    </r>
    <r>
      <rPr>
        <vertAlign val="superscript"/>
        <sz val="8"/>
        <color indexed="8"/>
        <rFont val="Times New Roman"/>
        <family val="1"/>
        <charset val="204"/>
      </rPr>
      <t>2</t>
    </r>
  </si>
  <si>
    <t>Costul total al proiectului</t>
  </si>
  <si>
    <r>
      <rPr>
        <b/>
        <sz val="8"/>
        <rFont val="Times New Roman"/>
        <family val="1"/>
      </rPr>
      <t xml:space="preserve">Notă   
</t>
    </r>
    <r>
      <rPr>
        <i/>
        <sz val="8"/>
        <rFont val="Times New Roman"/>
        <family val="1"/>
      </rPr>
      <t xml:space="preserve"> (argumente privind 
necesitatea demarării proiectului)</t>
    </r>
  </si>
  <si>
    <t>CBTM 2027-2029</t>
  </si>
  <si>
    <r>
      <t>1) Pentru ministerele lider:</t>
    </r>
    <r>
      <rPr>
        <b/>
        <sz val="10"/>
        <color theme="1"/>
        <rFont val="Times New Roman"/>
        <family val="1"/>
      </rPr>
      <t xml:space="preserve"> </t>
    </r>
    <r>
      <rPr>
        <i/>
        <sz val="10"/>
        <color theme="1"/>
        <rFont val="Times New Roman"/>
        <family val="1"/>
      </rPr>
      <t xml:space="preserve">Se vor indica bugetele tuturor autorităților din cadrul sectorului. </t>
    </r>
    <r>
      <rPr>
        <i/>
        <u/>
        <sz val="10"/>
        <color theme="1"/>
        <rFont val="Times New Roman"/>
        <family val="1"/>
      </rPr>
      <t>De exemplu</t>
    </r>
    <r>
      <rPr>
        <i/>
        <sz val="10"/>
        <color theme="1"/>
        <rFont val="Times New Roman"/>
        <family val="1"/>
      </rPr>
      <t>, în cadrul sectorului Educației sunt mai multe autorități care au instituții de învățământ: Ministerul Sănătății; Ministerul Muncii și Protecției Sociale; Ministerul Agriculturii și Industriei Alimentare;  etc.  Informația despre bugetele altor autorități în cadrul sectorului, la solicitare, poate fi oferită de către direcțiile bugetare sectoriale ale Ministerului Finanțelor.</t>
    </r>
  </si>
  <si>
    <t>CBTM 2026-2028 (proiect)</t>
  </si>
  <si>
    <t>K3 inv.
cap.
319</t>
  </si>
  <si>
    <t>Aprobat/Estimat MF - proiect buget 2026</t>
  </si>
  <si>
    <t>Propuneri linia de bază (CBTM 2027-2029)</t>
  </si>
  <si>
    <t>Comentarii/ explicații aferente modificărilor propuse</t>
  </si>
  <si>
    <t>Org1</t>
  </si>
  <si>
    <t>Stabilirea unui cadru eficient de dezvoltare a carierei și a unui sistem de remunerare mai transparent, pentru a face serviciul public mai atractiv și mai performant (pilotarea sistemului centralizat de recrutare, implementarea uniformă a promovării și evaluării performanțelor și adoptarea unui nou (cadru de competențe)</t>
  </si>
  <si>
    <t>319</t>
  </si>
  <si>
    <t>Mijloacele financiare necesare pentru anul 2029 urmează să fie acoperite din contul activității de bază, având în vedere caracterul de continuitate al acțiunilor respective.</t>
  </si>
  <si>
    <t>Acțiunile respective vor fi finisate în anul 2028, fără continuitate în anul 2029</t>
  </si>
  <si>
    <t>Mijloacele financiare nu sunt incluse pentru anii  2027-2028 din motivul că proiectele noi de investiții capitale nu au fost plasate în SI RPIC.</t>
  </si>
  <si>
    <t xml:space="preserve">Aplicabilitatea noii Legii privind răspunderea de mediu cu referire la prevenirea și repararea daunelor aduse mediului </t>
  </si>
  <si>
    <t>Aplicabilitatea Legii privind răspunderea de mediu</t>
  </si>
  <si>
    <t>7003</t>
  </si>
  <si>
    <t>6601</t>
  </si>
  <si>
    <t xml:space="preserve">Consolidarea capacității în domeniul turismului pentru întreprinderile mici și  mijlocii </t>
  </si>
  <si>
    <t>Restaurarea/ reconstrucția patrimoniului cultural</t>
  </si>
  <si>
    <t>Îmbunătățirea calității și accesibilității serviciilor sociale care îndeplinesc standardele minime și necesitățile populației (Consolidarea sistemul de protecție a copilului prin recrutarea și menținerea a 200 de specialiști suplimentari în protecția copilului)</t>
  </si>
  <si>
    <t>Îmbunătățirea calității furnizării serviciilor medicale la nivel național (Reformele sistemice a sistemului spitalicesc care vizează descentralizarea asistenței medicale specializate, integrarea spitalelor regionale specializate existente și viitoare în rețeaua de spitale este avansată prin dezvoltarea unei rețele regionale integrate de trimitere)</t>
  </si>
  <si>
    <t>Documentatia de proiectare este la etapa incipienta (poate dura 18-24 luni)</t>
  </si>
  <si>
    <t>Proiectul 70255 are continuitate și în anul 2029, astfel suma de 9386,4 mii lei se trece pentru anul dat la compartimentul Contribuția Guvernului la proiecte finanțate din surse externe</t>
  </si>
  <si>
    <t>Agenția Națională de Prevenire și Combatere a Violenței Împotriva Femeilor și a Violenței în Familie</t>
  </si>
  <si>
    <t xml:space="preserve">Consolidarea serviciilor pentru victimele violenței </t>
  </si>
  <si>
    <t>Mijloacele financiare au fost alocate  pentru asigurarea logistică a completelor anticorupție create pe lângă Curtea de Apel Chișinău și Judecătoria Chișinău și este o masură care urmează a fi realizată în anul 2026.</t>
  </si>
  <si>
    <t>Consiliul Concurenței</t>
  </si>
  <si>
    <t>Pentru anul 2029 cheltuielile vor fi asigurare din contul activității de bază, dat fiind faptul că acțiunea are un caracter continuu.</t>
  </si>
  <si>
    <r>
      <t>inclusiv:</t>
    </r>
    <r>
      <rPr>
        <sz val="8"/>
        <color theme="1"/>
        <rFont val="Times New Roman"/>
        <family val="1"/>
      </rPr>
      <t xml:space="preserve"> pe APC din cadrul sectorului </t>
    </r>
    <r>
      <rPr>
        <vertAlign val="superscript"/>
        <sz val="9"/>
        <color theme="1"/>
        <rFont val="Times New Roman"/>
        <family val="1"/>
      </rPr>
      <t>1)</t>
    </r>
  </si>
  <si>
    <t>Tabelul 1. Repartizarea liniei de bază de cheltuieli pe programe/subprograme și pe bugete pe sectorul __________</t>
  </si>
  <si>
    <t>Executat
2025 *</t>
  </si>
  <si>
    <t>1</t>
  </si>
  <si>
    <t>5</t>
  </si>
  <si>
    <t>4</t>
  </si>
  <si>
    <t>6</t>
  </si>
  <si>
    <t>7</t>
  </si>
  <si>
    <r>
      <t xml:space="preserve">*Notă: În coloana 9 </t>
    </r>
    <r>
      <rPr>
        <b/>
        <i/>
        <sz val="12"/>
        <color theme="1"/>
        <rFont val="Times New Roman"/>
        <family val="1"/>
      </rPr>
      <t>Executat 2025</t>
    </r>
    <r>
      <rPr>
        <b/>
        <sz val="12"/>
        <color theme="1"/>
        <rFont val="Times New Roman"/>
        <family val="1"/>
      </rPr>
      <t xml:space="preserve"> se va indica executarea mijloacelor financiare alocate prin Legea nr.78/2025 și prin HG nr.519/2025</t>
    </r>
  </si>
  <si>
    <t>Pilonul, reforma, măsura conform  HG nr.260/2025/ sau nr. de ordine din Lista de investiții</t>
  </si>
  <si>
    <t>9.1.9</t>
  </si>
  <si>
    <t>11.1.1</t>
  </si>
  <si>
    <t>11.1.2</t>
  </si>
  <si>
    <t>11.1.3</t>
  </si>
  <si>
    <t>15.1.2</t>
  </si>
  <si>
    <t>15.1.3</t>
  </si>
  <si>
    <t xml:space="preserve">Pilonul 4
reforma 6
 măsura 18
</t>
  </si>
  <si>
    <r>
      <t>Tabelul 2</t>
    </r>
    <r>
      <rPr>
        <b/>
        <i/>
        <sz val="14"/>
        <color theme="1"/>
        <rFont val="Times New Roman"/>
        <family val="1"/>
      </rPr>
      <t xml:space="preserve"> </t>
    </r>
    <r>
      <rPr>
        <b/>
        <sz val="14"/>
        <color theme="1"/>
        <rFont val="Times New Roman"/>
        <family val="1"/>
      </rPr>
      <t>Principalele acțiuni/măsuri de politică din sector incluse în linia de bază pe programe/subprograme pe sectorul</t>
    </r>
    <r>
      <rPr>
        <b/>
        <i/>
        <sz val="14"/>
        <color theme="1"/>
        <rFont val="Times New Roman"/>
        <family val="1"/>
      </rPr>
      <t xml:space="preserve"> _________</t>
    </r>
  </si>
  <si>
    <r>
      <rPr>
        <b/>
        <sz val="12"/>
        <rFont val="Times New Roman"/>
        <family val="1"/>
      </rPr>
      <t>Tabelul 4. Cheltuielile pentru investiții capitale pe sectorul</t>
    </r>
    <r>
      <rPr>
        <sz val="12"/>
        <rFont val="Times New Roman"/>
        <family val="1"/>
      </rPr>
      <t xml:space="preserve"> _____________________________________________</t>
    </r>
  </si>
  <si>
    <t>Propuneri APC</t>
  </si>
  <si>
    <r>
      <rPr>
        <i/>
        <vertAlign val="superscript"/>
        <sz val="9"/>
        <rFont val="Times New Roman"/>
        <family val="1"/>
      </rPr>
      <t>2</t>
    </r>
    <r>
      <rPr>
        <i/>
        <sz val="9"/>
        <rFont val="Times New Roman"/>
        <family val="1"/>
      </rPr>
      <t xml:space="preserve"> În tabelul de mai sus pot fi incluse doar proiectele noi eligibile, care au fost examinate și evaluate în SI RPIC „Registrul proiectelor de investiții capitale” conform modului stabilit prin Hotărârea Guvernului nr.684/2022 și Ordinul Ministrului finanțelor nr.104/2023.</t>
    </r>
  </si>
  <si>
    <r>
      <rPr>
        <i/>
        <vertAlign val="superscript"/>
        <sz val="9"/>
        <color indexed="8"/>
        <rFont val="Times New Roman"/>
        <family val="1"/>
      </rPr>
      <t>1</t>
    </r>
    <r>
      <rPr>
        <i/>
        <sz val="9"/>
        <color indexed="8"/>
        <rFont val="Times New Roman"/>
        <family val="1"/>
      </rPr>
      <t xml:space="preserve"> Proiectele finanțate din surse externe, în mod obligatoriu, vor fi divizate pe proiecte/subproiecte separate de investiții capitale publice.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</si>
</sst>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_-* #,##0.0\ _L_-;\-* #,##0.0\ _L_-;_-* &quot;-&quot;??\ _L_-;_-@_-"/>
    <numFmt numFmtId="167" formatCode="_-* #,##0.00\ _L_-;\-* #,##0.00\ _L_-;_-* &quot;-&quot;??\ _L_-;_-@_-"/>
    <numFmt numFmtId="168" formatCode="#,##0.0_ ;\-#,##0.0\ "/>
  </numFmts>
  <fonts count="93" x14ac:knownFonts="1">
    <font>
      <sz val="11"/>
      <color theme="1"/>
      <name val="Calibri"/>
      <scheme val="minor"/>
    </font>
    <font>
      <sz val="11"/>
      <color theme="1"/>
      <name val="Calibri"/>
      <family val="2"/>
      <scheme val="minor"/>
    </font>
    <font>
      <sz val="11"/>
      <color theme="1"/>
      <name val="Calibri"/>
      <family val="2"/>
      <scheme val="minor"/>
    </font>
    <font>
      <sz val="10"/>
      <name val="Arial"/>
      <family val="2"/>
    </font>
    <font>
      <b/>
      <sz val="16"/>
      <name val="Times New Roman"/>
      <family val="1"/>
    </font>
    <font>
      <b/>
      <sz val="13"/>
      <name val="Times New Roman"/>
      <family val="1"/>
    </font>
    <font>
      <sz val="13"/>
      <color theme="1"/>
      <name val="Times New Roman"/>
      <family val="1"/>
    </font>
    <font>
      <sz val="13"/>
      <name val="Times New Roman"/>
      <family val="1"/>
    </font>
    <font>
      <b/>
      <i/>
      <sz val="13"/>
      <name val="Times New Roman"/>
      <family val="1"/>
    </font>
    <font>
      <i/>
      <sz val="13"/>
      <name val="Times New Roman"/>
      <family val="1"/>
    </font>
    <font>
      <b/>
      <sz val="11"/>
      <color theme="1"/>
      <name val="Calibri"/>
      <family val="2"/>
      <scheme val="minor"/>
    </font>
    <font>
      <sz val="13"/>
      <color theme="1"/>
      <name val="Calibri"/>
      <family val="2"/>
      <scheme val="minor"/>
    </font>
    <font>
      <b/>
      <sz val="13"/>
      <color theme="1"/>
      <name val="Segoe UI Black"/>
      <family val="2"/>
    </font>
    <font>
      <b/>
      <sz val="16"/>
      <color theme="1"/>
      <name val="Segoe UI Black"/>
      <family val="2"/>
    </font>
    <font>
      <b/>
      <sz val="14"/>
      <name val="Times New Roman"/>
      <family val="1"/>
    </font>
    <font>
      <b/>
      <sz val="13"/>
      <color theme="1"/>
      <name val="Times New Roman"/>
      <family val="1"/>
    </font>
    <font>
      <sz val="11"/>
      <name val="Times New Roman"/>
      <family val="1"/>
    </font>
    <font>
      <b/>
      <i/>
      <sz val="14"/>
      <name val="Times New Roman"/>
      <family val="1"/>
    </font>
    <font>
      <sz val="11"/>
      <color theme="1"/>
      <name val="Calibri"/>
      <family val="2"/>
      <scheme val="minor"/>
    </font>
    <font>
      <b/>
      <u/>
      <sz val="14"/>
      <name val="Times New Roman"/>
      <family val="1"/>
    </font>
    <font>
      <sz val="11"/>
      <color rgb="FF9C6500"/>
      <name val="Calibri"/>
      <family val="2"/>
      <scheme val="minor"/>
    </font>
    <font>
      <b/>
      <sz val="13"/>
      <name val="Times New Roman"/>
      <family val="1"/>
    </font>
    <font>
      <b/>
      <sz val="14"/>
      <name val="Times New Roman"/>
      <family val="1"/>
    </font>
    <font>
      <i/>
      <sz val="13"/>
      <name val="Times New Roman"/>
      <family val="1"/>
    </font>
    <font>
      <sz val="13"/>
      <name val="Times New Roman"/>
      <family val="1"/>
    </font>
    <font>
      <sz val="11"/>
      <color theme="1"/>
      <name val="Times New Roman"/>
      <family val="1"/>
    </font>
    <font>
      <b/>
      <sz val="11"/>
      <color theme="1"/>
      <name val="Times New Roman"/>
      <family val="1"/>
    </font>
    <font>
      <i/>
      <sz val="11"/>
      <color theme="1"/>
      <name val="Times New Roman"/>
      <family val="1"/>
    </font>
    <font>
      <b/>
      <u val="singleAccounting"/>
      <sz val="11"/>
      <color theme="1"/>
      <name val="Times New Roman"/>
      <family val="1"/>
    </font>
    <font>
      <i/>
      <sz val="11"/>
      <name val="times new roman"/>
      <family val="1"/>
    </font>
    <font>
      <i/>
      <sz val="11"/>
      <color rgb="FFFF0000"/>
      <name val="Times New Roman"/>
      <family val="1"/>
    </font>
    <font>
      <sz val="11"/>
      <color rgb="FF9C6500"/>
      <name val="Calibri"/>
      <family val="2"/>
      <charset val="204"/>
      <scheme val="minor"/>
    </font>
    <font>
      <b/>
      <sz val="11"/>
      <color theme="1"/>
      <name val="Times New Roman"/>
      <family val="1"/>
      <charset val="204"/>
    </font>
    <font>
      <sz val="11"/>
      <color theme="1"/>
      <name val="Calibri"/>
      <family val="2"/>
      <charset val="204"/>
      <scheme val="minor"/>
    </font>
    <font>
      <sz val="11"/>
      <color rgb="FF000000"/>
      <name val="Times New Roman"/>
      <family val="1"/>
      <charset val="204"/>
    </font>
    <font>
      <b/>
      <i/>
      <sz val="11"/>
      <color theme="1"/>
      <name val="Times New Roman"/>
      <family val="1"/>
    </font>
    <font>
      <sz val="11"/>
      <color rgb="FF000000"/>
      <name val="Times New Roman"/>
      <family val="1"/>
    </font>
    <font>
      <i/>
      <sz val="11"/>
      <color rgb="FF000000"/>
      <name val="Times New Roman"/>
      <family val="1"/>
    </font>
    <font>
      <b/>
      <sz val="11"/>
      <name val="times new roman"/>
      <family val="1"/>
    </font>
    <font>
      <sz val="11"/>
      <color indexed="2"/>
      <name val="Times New Roman"/>
      <family val="1"/>
    </font>
    <font>
      <u val="doubleAccounting"/>
      <sz val="11"/>
      <color rgb="FFFF0000"/>
      <name val="Times New Roman"/>
      <family val="1"/>
    </font>
    <font>
      <sz val="11"/>
      <color rgb="FFFF0000"/>
      <name val="Times New Roman"/>
      <family val="1"/>
    </font>
    <font>
      <b/>
      <sz val="11"/>
      <color rgb="FF000000"/>
      <name val="Times New Roman"/>
      <family val="1"/>
    </font>
    <font>
      <sz val="10"/>
      <color theme="1"/>
      <name val="Times New Roman"/>
      <family val="1"/>
    </font>
    <font>
      <sz val="8"/>
      <color theme="1"/>
      <name val="Arial"/>
      <family val="2"/>
    </font>
    <font>
      <b/>
      <sz val="8"/>
      <color theme="1"/>
      <name val="Times New Roman"/>
      <family val="1"/>
    </font>
    <font>
      <b/>
      <i/>
      <sz val="8"/>
      <color theme="1"/>
      <name val="Times New Roman"/>
      <family val="1"/>
    </font>
    <font>
      <b/>
      <i/>
      <sz val="7"/>
      <color theme="1"/>
      <name val="Times New Roman"/>
      <family val="1"/>
    </font>
    <font>
      <sz val="8"/>
      <color theme="1"/>
      <name val="Times New Roman"/>
      <family val="1"/>
    </font>
    <font>
      <b/>
      <sz val="9"/>
      <color theme="1"/>
      <name val="Times New Roman"/>
      <family val="1"/>
    </font>
    <font>
      <b/>
      <sz val="10"/>
      <color theme="1"/>
      <name val="Times New Roman"/>
      <family val="1"/>
    </font>
    <font>
      <i/>
      <sz val="8"/>
      <color theme="1"/>
      <name val="Times New Roman"/>
      <family val="1"/>
    </font>
    <font>
      <sz val="9"/>
      <color theme="1"/>
      <name val="Times New Roman"/>
      <family val="1"/>
    </font>
    <font>
      <sz val="7"/>
      <color theme="1"/>
      <name val="Times New Roman"/>
      <family val="1"/>
    </font>
    <font>
      <i/>
      <sz val="10"/>
      <color theme="1"/>
      <name val="Times New Roman"/>
      <family val="1"/>
    </font>
    <font>
      <i/>
      <u/>
      <sz val="10"/>
      <color theme="1"/>
      <name val="Times New Roman"/>
      <family val="1"/>
    </font>
    <font>
      <b/>
      <sz val="12"/>
      <name val="Times New Roman"/>
      <family val="1"/>
    </font>
    <font>
      <i/>
      <sz val="14"/>
      <color theme="1"/>
      <name val="Times New Roman"/>
      <family val="1"/>
    </font>
    <font>
      <sz val="14"/>
      <color theme="1"/>
      <name val="Calibri"/>
      <family val="2"/>
      <scheme val="minor"/>
    </font>
    <font>
      <b/>
      <i/>
      <u/>
      <sz val="14"/>
      <color theme="1"/>
      <name val="Times New Roman"/>
      <family val="1"/>
    </font>
    <font>
      <sz val="10"/>
      <name val="Arial Cyr"/>
      <charset val="204"/>
    </font>
    <font>
      <sz val="8"/>
      <name val="Times New Roman"/>
      <family val="1"/>
    </font>
    <font>
      <i/>
      <sz val="8"/>
      <name val="Times New Roman"/>
      <family val="1"/>
      <charset val="204"/>
    </font>
    <font>
      <b/>
      <i/>
      <sz val="12"/>
      <name val="Times New Roman"/>
      <family val="1"/>
      <charset val="204"/>
    </font>
    <font>
      <b/>
      <sz val="8"/>
      <color indexed="8"/>
      <name val="Times New Roman"/>
      <family val="1"/>
    </font>
    <font>
      <sz val="8"/>
      <color indexed="8"/>
      <name val="Times New Roman"/>
      <family val="1"/>
      <charset val="204"/>
    </font>
    <font>
      <b/>
      <sz val="8"/>
      <color indexed="8"/>
      <name val="Times New Roman"/>
      <family val="1"/>
      <charset val="204"/>
    </font>
    <font>
      <b/>
      <sz val="8"/>
      <name val="Times New Roman"/>
      <family val="1"/>
    </font>
    <font>
      <i/>
      <sz val="8"/>
      <name val="Times New Roman"/>
      <family val="1"/>
    </font>
    <font>
      <sz val="8"/>
      <name val="Times New Roman"/>
      <family val="1"/>
      <charset val="204"/>
    </font>
    <font>
      <i/>
      <sz val="8"/>
      <color indexed="8"/>
      <name val="Times New Roman"/>
      <family val="1"/>
      <charset val="204"/>
    </font>
    <font>
      <b/>
      <i/>
      <sz val="8"/>
      <name val="Times New Roman"/>
      <family val="1"/>
      <charset val="204"/>
    </font>
    <font>
      <sz val="8"/>
      <color indexed="8"/>
      <name val="Times New Roman"/>
      <family val="1"/>
    </font>
    <font>
      <b/>
      <sz val="8"/>
      <name val="Times New Roman"/>
      <family val="1"/>
      <charset val="204"/>
    </font>
    <font>
      <sz val="8"/>
      <name val="Arial Narrow"/>
      <family val="2"/>
      <charset val="204"/>
    </font>
    <font>
      <vertAlign val="superscript"/>
      <sz val="8"/>
      <name val="Times New Roman"/>
      <family val="1"/>
      <charset val="204"/>
    </font>
    <font>
      <sz val="9"/>
      <name val="Times New Roman"/>
      <family val="1"/>
    </font>
    <font>
      <b/>
      <i/>
      <sz val="9"/>
      <name val="Times New Roman"/>
      <family val="1"/>
    </font>
    <font>
      <b/>
      <sz val="9"/>
      <name val="Times New Roman"/>
      <family val="1"/>
    </font>
    <font>
      <i/>
      <vertAlign val="superscript"/>
      <sz val="8"/>
      <color indexed="8"/>
      <name val="Times New Roman"/>
      <family val="1"/>
      <charset val="204"/>
    </font>
    <font>
      <b/>
      <i/>
      <vertAlign val="superscript"/>
      <sz val="12"/>
      <name val="Times New Roman"/>
      <family val="1"/>
      <charset val="204"/>
    </font>
    <font>
      <vertAlign val="superscript"/>
      <sz val="8"/>
      <color indexed="8"/>
      <name val="Times New Roman"/>
      <family val="1"/>
      <charset val="204"/>
    </font>
    <font>
      <vertAlign val="superscript"/>
      <sz val="9"/>
      <color theme="1"/>
      <name val="Times New Roman"/>
      <family val="1"/>
    </font>
    <font>
      <b/>
      <sz val="12"/>
      <color theme="1"/>
      <name val="Times New Roman"/>
      <family val="1"/>
    </font>
    <font>
      <b/>
      <i/>
      <sz val="12"/>
      <color theme="1"/>
      <name val="Times New Roman"/>
      <family val="1"/>
    </font>
    <font>
      <sz val="14"/>
      <name val="Calibri"/>
      <family val="2"/>
      <scheme val="minor"/>
    </font>
    <font>
      <b/>
      <sz val="14"/>
      <color theme="1"/>
      <name val="Times New Roman"/>
      <family val="1"/>
    </font>
    <font>
      <b/>
      <i/>
      <sz val="14"/>
      <color theme="1"/>
      <name val="Times New Roman"/>
      <family val="1"/>
    </font>
    <font>
      <sz val="12"/>
      <name val="Times New Roman"/>
      <family val="1"/>
    </font>
    <font>
      <i/>
      <sz val="9"/>
      <name val="Times New Roman"/>
      <family val="1"/>
    </font>
    <font>
      <i/>
      <vertAlign val="superscript"/>
      <sz val="9"/>
      <name val="Times New Roman"/>
      <family val="1"/>
    </font>
    <font>
      <i/>
      <sz val="9"/>
      <color indexed="8"/>
      <name val="Times New Roman"/>
      <family val="1"/>
    </font>
    <font>
      <i/>
      <vertAlign val="superscript"/>
      <sz val="9"/>
      <color indexed="8"/>
      <name val="Times New Roman"/>
      <family val="1"/>
    </font>
  </fonts>
  <fills count="13">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EB9C"/>
        <bgColor rgb="FFFFEB9C"/>
      </patternFill>
    </fill>
    <fill>
      <patternFill patternType="solid">
        <fgColor rgb="FFF2F2F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theme="1"/>
      </top>
      <bottom/>
      <diagonal/>
    </border>
    <border>
      <left style="medium">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medium">
        <color indexed="64"/>
      </left>
      <right/>
      <top/>
      <bottom style="medium">
        <color indexed="64"/>
      </bottom>
      <diagonal/>
    </border>
    <border>
      <left style="thin">
        <color indexed="64"/>
      </left>
      <right/>
      <top/>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medium">
        <color auto="1"/>
      </left>
      <right style="thin">
        <color auto="1"/>
      </right>
      <top style="thin">
        <color auto="1"/>
      </top>
      <bottom/>
      <diagonal/>
    </border>
  </borders>
  <cellStyleXfs count="11">
    <xf numFmtId="0" fontId="0" fillId="0" borderId="0"/>
    <xf numFmtId="0" fontId="18" fillId="0" borderId="0"/>
    <xf numFmtId="0" fontId="3" fillId="0" borderId="0"/>
    <xf numFmtId="0" fontId="20" fillId="6" borderId="0" applyNumberFormat="0" applyBorder="0"/>
    <xf numFmtId="0" fontId="2" fillId="0" borderId="0"/>
    <xf numFmtId="0" fontId="31" fillId="6" borderId="0" applyNumberFormat="0" applyBorder="0"/>
    <xf numFmtId="0" fontId="33" fillId="0" borderId="0"/>
    <xf numFmtId="0" fontId="33" fillId="0" borderId="0"/>
    <xf numFmtId="0" fontId="2" fillId="0" borderId="0"/>
    <xf numFmtId="0" fontId="60" fillId="0" borderId="0"/>
    <xf numFmtId="0" fontId="60" fillId="0" borderId="0"/>
  </cellStyleXfs>
  <cellXfs count="602">
    <xf numFmtId="0" fontId="0" fillId="0" borderId="0" xfId="0"/>
    <xf numFmtId="2" fontId="11" fillId="0" borderId="0" xfId="0" applyNumberFormat="1" applyFont="1" applyAlignment="1">
      <alignment horizontal="center"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0" fontId="0" fillId="0" borderId="0" xfId="0" applyAlignment="1">
      <alignment vertical="center"/>
    </xf>
    <xf numFmtId="0" fontId="11" fillId="0" borderId="0" xfId="0" applyFont="1" applyAlignment="1">
      <alignment vertical="center"/>
    </xf>
    <xf numFmtId="0" fontId="0" fillId="0" borderId="0" xfId="0" applyAlignment="1">
      <alignment vertical="top"/>
    </xf>
    <xf numFmtId="0" fontId="0" fillId="0" borderId="11" xfId="0" applyBorder="1" applyAlignment="1">
      <alignment vertical="top"/>
    </xf>
    <xf numFmtId="0" fontId="4" fillId="0" borderId="0" xfId="1" applyFont="1" applyAlignment="1">
      <alignment horizontal="center" vertical="center" wrapText="1"/>
    </xf>
    <xf numFmtId="164" fontId="5" fillId="0" borderId="0" xfId="1" applyNumberFormat="1" applyFont="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0" xfId="0" applyFont="1"/>
    <xf numFmtId="1" fontId="5" fillId="0" borderId="1" xfId="0" applyNumberFormat="1" applyFont="1" applyBorder="1" applyAlignment="1">
      <alignment horizontal="center" textRotation="255" wrapText="1"/>
    </xf>
    <xf numFmtId="0" fontId="5" fillId="0" borderId="1" xfId="0" applyFont="1" applyBorder="1" applyAlignment="1">
      <alignment horizontal="center" textRotation="255" wrapText="1"/>
    </xf>
    <xf numFmtId="49" fontId="5" fillId="0" borderId="1" xfId="0" applyNumberFormat="1" applyFont="1" applyBorder="1" applyAlignment="1">
      <alignment horizontal="center" textRotation="255" wrapText="1"/>
    </xf>
    <xf numFmtId="0" fontId="5" fillId="0" borderId="4" xfId="0" applyFont="1" applyBorder="1" applyAlignment="1">
      <alignment horizontal="center" vertical="top" wrapText="1"/>
    </xf>
    <xf numFmtId="1" fontId="6" fillId="0" borderId="7" xfId="0" quotePrefix="1" applyNumberFormat="1" applyFont="1" applyBorder="1" applyAlignment="1">
      <alignment horizontal="center" vertical="center"/>
    </xf>
    <xf numFmtId="0" fontId="7" fillId="0" borderId="7" xfId="1" applyFont="1" applyBorder="1" applyAlignment="1">
      <alignment horizontal="center" vertical="center" wrapText="1"/>
    </xf>
    <xf numFmtId="49" fontId="7" fillId="0" borderId="7" xfId="1" applyNumberFormat="1" applyFont="1" applyBorder="1" applyAlignment="1">
      <alignment horizontal="center" vertical="center" wrapText="1"/>
    </xf>
    <xf numFmtId="1" fontId="7" fillId="0" borderId="7" xfId="1" applyNumberFormat="1" applyFont="1" applyBorder="1" applyAlignment="1">
      <alignment horizontal="center" vertical="center" wrapText="1"/>
    </xf>
    <xf numFmtId="0" fontId="5" fillId="0" borderId="7" xfId="1" applyFont="1" applyBorder="1" applyAlignment="1">
      <alignment horizontal="center" vertical="center" wrapText="1"/>
    </xf>
    <xf numFmtId="0" fontId="5" fillId="0" borderId="7" xfId="1" applyFont="1" applyBorder="1" applyAlignment="1">
      <alignment horizontal="left" vertical="center" wrapText="1"/>
    </xf>
    <xf numFmtId="164" fontId="7" fillId="0" borderId="7" xfId="1" applyNumberFormat="1" applyFont="1" applyBorder="1" applyAlignment="1">
      <alignment horizontal="center" vertical="center" wrapText="1"/>
    </xf>
    <xf numFmtId="164" fontId="7" fillId="0" borderId="1" xfId="1" applyNumberFormat="1" applyFont="1" applyBorder="1" applyAlignment="1">
      <alignment horizontal="center" vertical="top" wrapText="1"/>
    </xf>
    <xf numFmtId="0" fontId="9" fillId="0" borderId="7" xfId="1" applyFont="1" applyBorder="1" applyAlignment="1">
      <alignment horizontal="left" vertical="center" wrapText="1"/>
    </xf>
    <xf numFmtId="1"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5" fillId="0" borderId="7" xfId="1" applyNumberFormat="1" applyFont="1" applyBorder="1" applyAlignment="1">
      <alignment horizontal="center" vertical="center" wrapText="1"/>
    </xf>
    <xf numFmtId="1" fontId="5" fillId="0" borderId="7" xfId="1" applyNumberFormat="1" applyFont="1" applyBorder="1" applyAlignment="1">
      <alignment horizontal="center" vertical="center" wrapText="1"/>
    </xf>
    <xf numFmtId="0" fontId="14" fillId="0" borderId="7" xfId="1" applyFont="1" applyBorder="1" applyAlignment="1">
      <alignment horizontal="left" vertical="center" wrapText="1"/>
    </xf>
    <xf numFmtId="164" fontId="5" fillId="0" borderId="7" xfId="0" applyNumberFormat="1" applyFont="1" applyBorder="1" applyAlignment="1">
      <alignment horizontal="center" vertical="center" wrapText="1"/>
    </xf>
    <xf numFmtId="0" fontId="7" fillId="0" borderId="7" xfId="0" applyFont="1" applyBorder="1" applyAlignment="1">
      <alignment horizontal="left" vertical="top" wrapText="1"/>
    </xf>
    <xf numFmtId="49" fontId="5" fillId="0" borderId="7" xfId="0" applyNumberFormat="1" applyFont="1" applyBorder="1" applyAlignment="1">
      <alignment horizontal="center" vertical="center" wrapText="1"/>
    </xf>
    <xf numFmtId="0" fontId="5" fillId="0" borderId="7" xfId="0" applyFont="1" applyBorder="1" applyAlignment="1">
      <alignment horizontal="left" vertical="center" wrapText="1"/>
    </xf>
    <xf numFmtId="0" fontId="8" fillId="0" borderId="7" xfId="0" applyFont="1" applyBorder="1" applyAlignment="1">
      <alignment horizontal="center" vertical="center" wrapText="1"/>
    </xf>
    <xf numFmtId="49" fontId="7" fillId="0" borderId="7" xfId="0" applyNumberFormat="1" applyFont="1" applyBorder="1" applyAlignment="1">
      <alignment horizontal="center" vertical="center" wrapText="1"/>
    </xf>
    <xf numFmtId="1" fontId="7" fillId="0" borderId="7" xfId="0" applyNumberFormat="1" applyFont="1" applyBorder="1" applyAlignment="1">
      <alignment horizontal="center" vertical="center" wrapText="1"/>
    </xf>
    <xf numFmtId="0" fontId="6" fillId="0" borderId="7" xfId="1" applyFont="1" applyBorder="1" applyAlignment="1">
      <alignment horizontal="center" vertical="center"/>
    </xf>
    <xf numFmtId="164" fontId="8" fillId="0" borderId="7" xfId="0" applyNumberFormat="1" applyFont="1" applyBorder="1" applyAlignment="1">
      <alignment horizontal="center" vertical="center" wrapText="1"/>
    </xf>
    <xf numFmtId="164" fontId="8" fillId="0" borderId="1" xfId="0" applyNumberFormat="1" applyFont="1" applyBorder="1" applyAlignment="1">
      <alignment horizontal="center" vertical="top" wrapText="1"/>
    </xf>
    <xf numFmtId="164" fontId="7" fillId="0" borderId="7" xfId="0" applyNumberFormat="1" applyFont="1" applyBorder="1" applyAlignment="1">
      <alignment horizontal="center" vertical="center" wrapText="1"/>
    </xf>
    <xf numFmtId="0" fontId="9" fillId="0" borderId="0" xfId="1" applyFont="1" applyAlignment="1">
      <alignment horizontal="left" vertical="center" wrapText="1"/>
    </xf>
    <xf numFmtId="164" fontId="9" fillId="0" borderId="7" xfId="0" applyNumberFormat="1" applyFont="1" applyBorder="1" applyAlignment="1">
      <alignment horizontal="center" vertical="center" wrapText="1"/>
    </xf>
    <xf numFmtId="0" fontId="9" fillId="0" borderId="1" xfId="1" applyFont="1" applyBorder="1" applyAlignment="1">
      <alignment horizontal="left" vertical="center" wrapText="1"/>
    </xf>
    <xf numFmtId="164" fontId="5" fillId="0" borderId="7" xfId="1" applyNumberFormat="1" applyFont="1" applyBorder="1" applyAlignment="1">
      <alignment horizontal="center" vertical="center" wrapText="1"/>
    </xf>
    <xf numFmtId="164" fontId="5" fillId="0" borderId="8" xfId="1"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164" fontId="7" fillId="0" borderId="3" xfId="1" applyNumberFormat="1" applyFont="1" applyBorder="1" applyAlignment="1">
      <alignment horizontal="center" vertical="center" wrapText="1"/>
    </xf>
    <xf numFmtId="164" fontId="5" fillId="0" borderId="1" xfId="1" applyNumberFormat="1" applyFont="1" applyBorder="1" applyAlignment="1">
      <alignment horizontal="center" vertical="top" wrapText="1"/>
    </xf>
    <xf numFmtId="1" fontId="15" fillId="0" borderId="7" xfId="0" quotePrefix="1" applyNumberFormat="1" applyFont="1" applyBorder="1" applyAlignment="1">
      <alignment horizontal="center" vertical="center"/>
    </xf>
    <xf numFmtId="164" fontId="7" fillId="0" borderId="6" xfId="1" applyNumberFormat="1" applyFont="1" applyBorder="1" applyAlignment="1">
      <alignment horizontal="center" vertical="center" wrapText="1"/>
    </xf>
    <xf numFmtId="164" fontId="7" fillId="0" borderId="12" xfId="1" applyNumberFormat="1" applyFont="1" applyBorder="1" applyAlignment="1">
      <alignment horizontal="center" vertical="center" wrapText="1"/>
    </xf>
    <xf numFmtId="164" fontId="9" fillId="0" borderId="7" xfId="1" applyNumberFormat="1" applyFont="1" applyBorder="1" applyAlignment="1">
      <alignment horizontal="center" vertical="center" wrapText="1"/>
    </xf>
    <xf numFmtId="4" fontId="5" fillId="0" borderId="1"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164" fontId="5" fillId="0" borderId="1" xfId="1" applyNumberFormat="1" applyFont="1" applyBorder="1" applyAlignment="1">
      <alignment horizontal="center" vertical="center" wrapText="1"/>
    </xf>
    <xf numFmtId="164" fontId="7" fillId="0" borderId="9" xfId="1" applyNumberFormat="1" applyFont="1" applyBorder="1" applyAlignment="1">
      <alignment horizontal="center" vertical="center" wrapText="1"/>
    </xf>
    <xf numFmtId="164" fontId="16" fillId="0" borderId="1" xfId="1" applyNumberFormat="1" applyFont="1" applyBorder="1" applyAlignment="1">
      <alignment horizontal="center" vertical="top" wrapText="1"/>
    </xf>
    <xf numFmtId="164" fontId="16" fillId="0" borderId="3" xfId="1" applyNumberFormat="1" applyFont="1" applyBorder="1" applyAlignment="1">
      <alignment horizontal="center" vertical="top" wrapText="1"/>
    </xf>
    <xf numFmtId="0" fontId="7" fillId="0" borderId="7" xfId="0" applyFont="1" applyBorder="1" applyAlignment="1">
      <alignment horizontal="left" vertical="center" wrapText="1"/>
    </xf>
    <xf numFmtId="165" fontId="5" fillId="0" borderId="7" xfId="1" applyNumberFormat="1" applyFont="1" applyBorder="1" applyAlignment="1">
      <alignment horizontal="center" vertical="center" wrapText="1"/>
    </xf>
    <xf numFmtId="165" fontId="5" fillId="0" borderId="7" xfId="1" applyNumberFormat="1" applyFont="1" applyBorder="1" applyAlignment="1">
      <alignment horizontal="left" vertical="center" wrapText="1"/>
    </xf>
    <xf numFmtId="0" fontId="7" fillId="0" borderId="7" xfId="0" applyFont="1" applyBorder="1" applyAlignment="1">
      <alignment horizontal="center" vertical="center" wrapText="1"/>
    </xf>
    <xf numFmtId="1" fontId="7" fillId="0" borderId="7" xfId="0" quotePrefix="1" applyNumberFormat="1" applyFont="1" applyBorder="1" applyAlignment="1">
      <alignment horizontal="center" vertical="center"/>
    </xf>
    <xf numFmtId="165" fontId="9" fillId="0" borderId="7" xfId="1" applyNumberFormat="1" applyFont="1" applyBorder="1" applyAlignment="1">
      <alignment horizontal="center" vertical="center" wrapText="1"/>
    </xf>
    <xf numFmtId="1" fontId="9" fillId="0" borderId="7" xfId="1" applyNumberFormat="1" applyFont="1" applyBorder="1" applyAlignment="1">
      <alignment horizontal="center" vertical="center" wrapText="1"/>
    </xf>
    <xf numFmtId="165" fontId="9" fillId="0" borderId="7" xfId="1" applyNumberFormat="1" applyFont="1" applyBorder="1" applyAlignment="1">
      <alignment horizontal="left" vertical="center" wrapText="1"/>
    </xf>
    <xf numFmtId="164" fontId="9" fillId="0" borderId="1" xfId="1" applyNumberFormat="1" applyFont="1" applyBorder="1" applyAlignment="1">
      <alignment horizontal="center" vertical="top" wrapText="1"/>
    </xf>
    <xf numFmtId="4" fontId="5" fillId="0" borderId="3" xfId="1" applyNumberFormat="1" applyFont="1" applyBorder="1" applyAlignment="1">
      <alignment horizontal="center" vertical="center" wrapText="1"/>
    </xf>
    <xf numFmtId="1" fontId="6" fillId="2" borderId="7" xfId="0" quotePrefix="1" applyNumberFormat="1" applyFont="1" applyFill="1" applyBorder="1" applyAlignment="1">
      <alignment horizontal="center" vertical="center"/>
    </xf>
    <xf numFmtId="0" fontId="7" fillId="2" borderId="7" xfId="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1" fontId="7" fillId="2" borderId="7" xfId="1" applyNumberFormat="1" applyFont="1" applyFill="1" applyBorder="1" applyAlignment="1">
      <alignment horizontal="center" vertical="center" wrapText="1"/>
    </xf>
    <xf numFmtId="0" fontId="5" fillId="2" borderId="7" xfId="1" applyFont="1" applyFill="1" applyBorder="1" applyAlignment="1">
      <alignment horizontal="left" vertical="center" wrapText="1"/>
    </xf>
    <xf numFmtId="0" fontId="5" fillId="2" borderId="7" xfId="1" applyFont="1" applyFill="1" applyBorder="1" applyAlignment="1">
      <alignment horizontal="center" vertical="center" wrapText="1"/>
    </xf>
    <xf numFmtId="164" fontId="7" fillId="2" borderId="7" xfId="1" applyNumberFormat="1" applyFont="1" applyFill="1" applyBorder="1" applyAlignment="1">
      <alignment horizontal="center" vertical="center" wrapText="1"/>
    </xf>
    <xf numFmtId="0" fontId="0" fillId="2" borderId="0" xfId="0" applyFill="1"/>
    <xf numFmtId="1" fontId="6" fillId="3" borderId="7" xfId="0" quotePrefix="1" applyNumberFormat="1" applyFont="1" applyFill="1" applyBorder="1" applyAlignment="1">
      <alignment horizontal="center" vertical="center"/>
    </xf>
    <xf numFmtId="0" fontId="7" fillId="3" borderId="7" xfId="1" applyFont="1" applyFill="1" applyBorder="1" applyAlignment="1">
      <alignment horizontal="center" vertical="center" wrapText="1"/>
    </xf>
    <xf numFmtId="49" fontId="7" fillId="3" borderId="7" xfId="1" applyNumberFormat="1" applyFont="1" applyFill="1" applyBorder="1" applyAlignment="1">
      <alignment horizontal="center" vertical="center" wrapText="1"/>
    </xf>
    <xf numFmtId="1" fontId="7" fillId="3" borderId="7" xfId="1" applyNumberFormat="1" applyFont="1" applyFill="1" applyBorder="1" applyAlignment="1">
      <alignment horizontal="center" vertical="center" wrapText="1"/>
    </xf>
    <xf numFmtId="0" fontId="5" fillId="3" borderId="7" xfId="1" applyFont="1" applyFill="1" applyBorder="1" applyAlignment="1">
      <alignment horizontal="left" vertical="center" wrapText="1"/>
    </xf>
    <xf numFmtId="0" fontId="5" fillId="3" borderId="7" xfId="1" applyFont="1" applyFill="1" applyBorder="1" applyAlignment="1">
      <alignment horizontal="center" vertical="center" wrapText="1"/>
    </xf>
    <xf numFmtId="164" fontId="7" fillId="3" borderId="7" xfId="1" applyNumberFormat="1" applyFont="1" applyFill="1" applyBorder="1" applyAlignment="1">
      <alignment horizontal="center" vertical="center" wrapText="1"/>
    </xf>
    <xf numFmtId="164" fontId="7" fillId="3" borderId="1" xfId="1" applyNumberFormat="1" applyFont="1" applyFill="1" applyBorder="1" applyAlignment="1">
      <alignment horizontal="center" vertical="top" wrapText="1"/>
    </xf>
    <xf numFmtId="0" fontId="0" fillId="3" borderId="0" xfId="0" applyFill="1"/>
    <xf numFmtId="0" fontId="4" fillId="2" borderId="7" xfId="1" applyFont="1" applyFill="1" applyBorder="1" applyAlignment="1">
      <alignment horizontal="left" vertical="center" wrapText="1"/>
    </xf>
    <xf numFmtId="0" fontId="5" fillId="0" borderId="4" xfId="0" applyFont="1" applyBorder="1" applyAlignment="1">
      <alignment horizontal="center" vertical="center" wrapText="1"/>
    </xf>
    <xf numFmtId="164" fontId="7" fillId="3" borderId="0" xfId="1" applyNumberFormat="1" applyFont="1" applyFill="1" applyAlignment="1">
      <alignment horizontal="center" vertical="center" wrapText="1"/>
    </xf>
    <xf numFmtId="164" fontId="7" fillId="0" borderId="0" xfId="1" applyNumberFormat="1" applyFont="1" applyAlignment="1">
      <alignment horizontal="center" vertical="center" wrapText="1"/>
    </xf>
    <xf numFmtId="164" fontId="8" fillId="0" borderId="0" xfId="0" applyNumberFormat="1" applyFont="1" applyAlignment="1">
      <alignment horizontal="center" vertical="center" wrapText="1"/>
    </xf>
    <xf numFmtId="164" fontId="9" fillId="0" borderId="0" xfId="0" applyNumberFormat="1" applyFont="1" applyAlignment="1">
      <alignment horizontal="center" vertical="center" wrapText="1"/>
    </xf>
    <xf numFmtId="49" fontId="5" fillId="3" borderId="7" xfId="1" applyNumberFormat="1" applyFont="1" applyFill="1" applyBorder="1" applyAlignment="1">
      <alignment horizontal="center" vertical="center" wrapText="1"/>
    </xf>
    <xf numFmtId="1" fontId="5" fillId="3" borderId="7" xfId="1" applyNumberFormat="1" applyFont="1" applyFill="1" applyBorder="1" applyAlignment="1">
      <alignment horizontal="center" vertical="center" wrapText="1"/>
    </xf>
    <xf numFmtId="164" fontId="5" fillId="3" borderId="7" xfId="1" applyNumberFormat="1" applyFont="1" applyFill="1" applyBorder="1" applyAlignment="1">
      <alignment horizontal="center" vertical="center" wrapText="1"/>
    </xf>
    <xf numFmtId="0" fontId="22" fillId="3" borderId="7" xfId="1" applyFont="1" applyFill="1" applyBorder="1" applyAlignment="1">
      <alignment horizontal="left" vertical="center" wrapText="1"/>
    </xf>
    <xf numFmtId="0" fontId="23" fillId="0" borderId="7" xfId="1" applyFont="1" applyBorder="1" applyAlignment="1">
      <alignment horizontal="left" vertical="center" wrapText="1"/>
    </xf>
    <xf numFmtId="0" fontId="5" fillId="4" borderId="7" xfId="1" applyFont="1" applyFill="1" applyBorder="1" applyAlignment="1">
      <alignment horizontal="left" vertical="center" wrapText="1"/>
    </xf>
    <xf numFmtId="0" fontId="21" fillId="4" borderId="7" xfId="1" applyFont="1" applyFill="1" applyBorder="1" applyAlignment="1">
      <alignment horizontal="left" vertical="center" wrapText="1"/>
    </xf>
    <xf numFmtId="0" fontId="24" fillId="0" borderId="7" xfId="1" applyFont="1" applyBorder="1" applyAlignment="1">
      <alignment horizontal="left" vertical="center" wrapText="1"/>
    </xf>
    <xf numFmtId="0" fontId="24" fillId="0" borderId="1" xfId="1" applyFont="1" applyBorder="1" applyAlignment="1">
      <alignment horizontal="left" vertical="center" wrapText="1"/>
    </xf>
    <xf numFmtId="0" fontId="21" fillId="3" borderId="7" xfId="1" applyFont="1" applyFill="1" applyBorder="1" applyAlignment="1">
      <alignment horizontal="left" vertical="center" wrapText="1"/>
    </xf>
    <xf numFmtId="0" fontId="21" fillId="5" borderId="7" xfId="1" applyFont="1" applyFill="1" applyBorder="1" applyAlignment="1">
      <alignment horizontal="left" vertical="center" wrapText="1"/>
    </xf>
    <xf numFmtId="165" fontId="21" fillId="0" borderId="7" xfId="1" applyNumberFormat="1" applyFont="1" applyBorder="1" applyAlignment="1">
      <alignment horizontal="left" vertical="center" wrapText="1"/>
    </xf>
    <xf numFmtId="164" fontId="7" fillId="0" borderId="0" xfId="1" applyNumberFormat="1" applyFont="1" applyAlignment="1">
      <alignment horizontal="left" vertical="top" wrapText="1"/>
    </xf>
    <xf numFmtId="0" fontId="25" fillId="0" borderId="0" xfId="3" applyFont="1" applyFill="1"/>
    <xf numFmtId="0" fontId="25" fillId="0" borderId="0" xfId="3" applyFont="1" applyFill="1" applyAlignment="1">
      <alignment horizontal="left"/>
    </xf>
    <xf numFmtId="49" fontId="25" fillId="0" borderId="0" xfId="3" applyNumberFormat="1" applyFont="1" applyFill="1"/>
    <xf numFmtId="0" fontId="25" fillId="0" borderId="0" xfId="4" applyFont="1"/>
    <xf numFmtId="0" fontId="27" fillId="0" borderId="0" xfId="4" applyFont="1"/>
    <xf numFmtId="0" fontId="25" fillId="0" borderId="1" xfId="3" applyFont="1" applyFill="1" applyBorder="1" applyAlignment="1">
      <alignment horizontal="center" vertical="center" wrapText="1"/>
    </xf>
    <xf numFmtId="49" fontId="26" fillId="0" borderId="1" xfId="3" applyNumberFormat="1" applyFont="1" applyFill="1" applyBorder="1" applyAlignment="1">
      <alignment horizontal="center" vertical="center" wrapText="1"/>
    </xf>
    <xf numFmtId="49" fontId="25" fillId="0" borderId="1" xfId="3" applyNumberFormat="1" applyFont="1" applyFill="1" applyBorder="1" applyAlignment="1">
      <alignment horizontal="center" vertical="center" wrapText="1"/>
    </xf>
    <xf numFmtId="14" fontId="25" fillId="0" borderId="1" xfId="3" applyNumberFormat="1" applyFont="1" applyFill="1" applyBorder="1" applyAlignment="1">
      <alignment horizontal="center" vertical="center"/>
    </xf>
    <xf numFmtId="167" fontId="25" fillId="0" borderId="1" xfId="3" applyNumberFormat="1" applyFont="1" applyFill="1" applyBorder="1" applyAlignment="1">
      <alignment horizontal="center" vertical="center" wrapText="1"/>
    </xf>
    <xf numFmtId="49" fontId="25" fillId="0" borderId="1" xfId="3" applyNumberFormat="1" applyFont="1" applyFill="1" applyBorder="1" applyAlignment="1">
      <alignment horizontal="right" vertical="center" wrapText="1"/>
    </xf>
    <xf numFmtId="167" fontId="25" fillId="0" borderId="1" xfId="3" applyNumberFormat="1" applyFont="1" applyFill="1" applyBorder="1" applyAlignment="1">
      <alignment horizontal="center" vertical="center"/>
    </xf>
    <xf numFmtId="167" fontId="25" fillId="0" borderId="1" xfId="3" applyNumberFormat="1" applyFont="1" applyFill="1" applyBorder="1" applyAlignment="1">
      <alignment vertical="center" wrapText="1"/>
    </xf>
    <xf numFmtId="49" fontId="25" fillId="0" borderId="1" xfId="3" applyNumberFormat="1" applyFont="1" applyFill="1" applyBorder="1" applyAlignment="1">
      <alignment vertical="center" wrapText="1"/>
    </xf>
    <xf numFmtId="49" fontId="25" fillId="0" borderId="1" xfId="3" applyNumberFormat="1" applyFont="1" applyFill="1" applyBorder="1" applyAlignment="1">
      <alignment horizontal="center" vertical="center"/>
    </xf>
    <xf numFmtId="49" fontId="29" fillId="0" borderId="1" xfId="3" applyNumberFormat="1" applyFont="1" applyFill="1" applyBorder="1" applyAlignment="1">
      <alignment vertical="center" wrapText="1"/>
    </xf>
    <xf numFmtId="49" fontId="27" fillId="0" borderId="1" xfId="3" applyNumberFormat="1" applyFont="1" applyFill="1" applyBorder="1" applyAlignment="1">
      <alignment horizontal="center" vertical="center"/>
    </xf>
    <xf numFmtId="0" fontId="29" fillId="0" borderId="1" xfId="3" applyFont="1" applyFill="1" applyBorder="1" applyAlignment="1">
      <alignment vertical="center" wrapText="1"/>
    </xf>
    <xf numFmtId="49" fontId="27" fillId="0" borderId="1" xfId="3" applyNumberFormat="1" applyFont="1" applyFill="1" applyBorder="1" applyAlignment="1">
      <alignment horizontal="center" vertical="center" wrapText="1"/>
    </xf>
    <xf numFmtId="49" fontId="29" fillId="0" borderId="1" xfId="3" applyNumberFormat="1" applyFont="1" applyFill="1" applyBorder="1" applyAlignment="1">
      <alignment horizontal="right" vertical="center" wrapText="1"/>
    </xf>
    <xf numFmtId="167" fontId="29" fillId="0" borderId="1" xfId="3" applyNumberFormat="1" applyFont="1" applyFill="1" applyBorder="1" applyAlignment="1">
      <alignment vertical="center" wrapText="1"/>
    </xf>
    <xf numFmtId="49" fontId="27" fillId="0" borderId="1" xfId="3" applyNumberFormat="1" applyFont="1" applyFill="1" applyBorder="1" applyAlignment="1">
      <alignment vertical="center" wrapText="1"/>
    </xf>
    <xf numFmtId="167" fontId="27" fillId="0" borderId="1" xfId="3" applyNumberFormat="1" applyFont="1" applyFill="1" applyBorder="1" applyAlignment="1">
      <alignment vertical="center" wrapText="1"/>
    </xf>
    <xf numFmtId="167" fontId="27" fillId="0" borderId="1" xfId="3" applyNumberFormat="1" applyFont="1" applyFill="1" applyBorder="1" applyAlignment="1">
      <alignment horizontal="center" vertical="center" wrapText="1"/>
    </xf>
    <xf numFmtId="0" fontId="25" fillId="0" borderId="1" xfId="5" applyFont="1" applyFill="1" applyBorder="1" applyAlignment="1">
      <alignment horizontal="center" vertical="center" wrapText="1"/>
    </xf>
    <xf numFmtId="49" fontId="32" fillId="0" borderId="1" xfId="5" applyNumberFormat="1" applyFont="1" applyFill="1" applyBorder="1" applyAlignment="1">
      <alignment horizontal="center" vertical="center" wrapText="1"/>
    </xf>
    <xf numFmtId="49" fontId="25" fillId="0" borderId="1" xfId="5" applyNumberFormat="1" applyFont="1" applyFill="1" applyBorder="1" applyAlignment="1">
      <alignment horizontal="center" vertical="center" wrapText="1"/>
    </xf>
    <xf numFmtId="0" fontId="25" fillId="0" borderId="0" xfId="6" applyFont="1"/>
    <xf numFmtId="16" fontId="27" fillId="0" borderId="1" xfId="3" applyNumberFormat="1" applyFont="1" applyFill="1" applyBorder="1" applyAlignment="1">
      <alignment horizontal="center" vertical="center"/>
    </xf>
    <xf numFmtId="49" fontId="25" fillId="0" borderId="1" xfId="5" applyNumberFormat="1" applyFont="1" applyFill="1" applyBorder="1" applyAlignment="1">
      <alignment horizontal="center" vertical="center"/>
    </xf>
    <xf numFmtId="49" fontId="25" fillId="0" borderId="1" xfId="5" applyNumberFormat="1" applyFont="1" applyFill="1" applyBorder="1" applyAlignment="1">
      <alignment horizontal="right" vertical="center"/>
    </xf>
    <xf numFmtId="49" fontId="25" fillId="0" borderId="1" xfId="5" applyNumberFormat="1" applyFont="1" applyFill="1" applyBorder="1" applyAlignment="1">
      <alignment vertical="center"/>
    </xf>
    <xf numFmtId="16" fontId="25" fillId="0" borderId="1" xfId="3" applyNumberFormat="1" applyFont="1" applyFill="1" applyBorder="1" applyAlignment="1">
      <alignment horizontal="center" vertical="center"/>
    </xf>
    <xf numFmtId="0" fontId="35" fillId="0" borderId="0" xfId="4" applyFont="1"/>
    <xf numFmtId="0" fontId="25" fillId="0" borderId="1" xfId="3" applyNumberFormat="1" applyFont="1" applyFill="1" applyBorder="1" applyAlignment="1">
      <alignment horizontal="center" vertical="center" wrapText="1"/>
    </xf>
    <xf numFmtId="167" fontId="27" fillId="0" borderId="1" xfId="3" applyNumberFormat="1" applyFont="1" applyFill="1" applyBorder="1" applyAlignment="1">
      <alignment horizontal="center" vertical="center"/>
    </xf>
    <xf numFmtId="0" fontId="36" fillId="0" borderId="1" xfId="4" applyFont="1" applyBorder="1" applyAlignment="1">
      <alignment vertical="center" wrapText="1"/>
    </xf>
    <xf numFmtId="0" fontId="37" fillId="0" borderId="1" xfId="4" applyFont="1" applyBorder="1" applyAlignment="1">
      <alignment vertical="center"/>
    </xf>
    <xf numFmtId="0" fontId="36" fillId="0" borderId="1" xfId="4" applyFont="1" applyBorder="1" applyAlignment="1">
      <alignment vertical="center"/>
    </xf>
    <xf numFmtId="167" fontId="26" fillId="0" borderId="1" xfId="3" applyNumberFormat="1" applyFont="1" applyFill="1" applyBorder="1" applyAlignment="1">
      <alignment horizontal="center" vertical="center"/>
    </xf>
    <xf numFmtId="167" fontId="26" fillId="0" borderId="1" xfId="3" applyNumberFormat="1" applyFont="1" applyFill="1" applyBorder="1" applyAlignment="1">
      <alignment horizontal="center" vertical="center" wrapText="1"/>
    </xf>
    <xf numFmtId="167" fontId="25" fillId="0" borderId="1" xfId="3" applyNumberFormat="1" applyFont="1" applyFill="1" applyBorder="1" applyAlignment="1">
      <alignment horizontal="left" vertical="center"/>
    </xf>
    <xf numFmtId="49" fontId="26" fillId="0" borderId="1" xfId="3" applyNumberFormat="1" applyFont="1" applyFill="1" applyBorder="1" applyAlignment="1">
      <alignment horizontal="center" vertical="center"/>
    </xf>
    <xf numFmtId="49" fontId="25" fillId="0" borderId="1" xfId="3" applyNumberFormat="1" applyFont="1" applyFill="1" applyBorder="1" applyAlignment="1">
      <alignment vertical="center"/>
    </xf>
    <xf numFmtId="167" fontId="27" fillId="0" borderId="1" xfId="3" applyNumberFormat="1" applyFont="1" applyFill="1" applyBorder="1" applyAlignment="1">
      <alignment horizontal="left" vertical="center"/>
    </xf>
    <xf numFmtId="49" fontId="27" fillId="0" borderId="1" xfId="3" applyNumberFormat="1" applyFont="1" applyFill="1" applyBorder="1" applyAlignment="1">
      <alignment vertical="center"/>
    </xf>
    <xf numFmtId="167" fontId="25" fillId="0" borderId="1" xfId="3" applyNumberFormat="1" applyFont="1" applyFill="1" applyBorder="1" applyAlignment="1">
      <alignment horizontal="left" vertical="center" wrapText="1"/>
    </xf>
    <xf numFmtId="49" fontId="27" fillId="0" borderId="1" xfId="5" applyNumberFormat="1" applyFont="1" applyFill="1" applyBorder="1" applyAlignment="1">
      <alignment horizontal="center" vertical="center"/>
    </xf>
    <xf numFmtId="0" fontId="27" fillId="0" borderId="1" xfId="5" applyFont="1" applyFill="1" applyBorder="1" applyAlignment="1">
      <alignment horizontal="center" vertical="center" wrapText="1"/>
    </xf>
    <xf numFmtId="49" fontId="27" fillId="0" borderId="1" xfId="5" applyNumberFormat="1" applyFont="1" applyFill="1" applyBorder="1" applyAlignment="1">
      <alignment horizontal="center" vertical="center" wrapText="1"/>
    </xf>
    <xf numFmtId="0" fontId="27" fillId="0" borderId="0" xfId="6" applyFont="1"/>
    <xf numFmtId="0" fontId="29" fillId="0" borderId="1" xfId="7" applyFont="1" applyBorder="1" applyAlignment="1">
      <alignment horizontal="center" vertical="center" wrapText="1"/>
    </xf>
    <xf numFmtId="49" fontId="29" fillId="0" borderId="1" xfId="5" applyNumberFormat="1" applyFont="1" applyFill="1" applyBorder="1" applyAlignment="1">
      <alignment horizontal="right" vertical="center" wrapText="1"/>
    </xf>
    <xf numFmtId="0" fontId="38" fillId="0" borderId="1" xfId="3" applyFont="1" applyFill="1" applyBorder="1" applyAlignment="1">
      <alignment horizontal="center" vertical="center" wrapText="1"/>
    </xf>
    <xf numFmtId="49" fontId="38" fillId="0" borderId="1" xfId="3" quotePrefix="1" applyNumberFormat="1" applyFont="1" applyFill="1" applyBorder="1" applyAlignment="1">
      <alignment horizontal="center" vertical="center" wrapText="1"/>
    </xf>
    <xf numFmtId="49" fontId="38" fillId="0" borderId="1" xfId="3" applyNumberFormat="1" applyFont="1" applyFill="1" applyBorder="1" applyAlignment="1">
      <alignment horizontal="right" vertical="center" wrapText="1"/>
    </xf>
    <xf numFmtId="0" fontId="38" fillId="0" borderId="0" xfId="4" applyFont="1"/>
    <xf numFmtId="0" fontId="36" fillId="0" borderId="1" xfId="4" applyFont="1" applyBorder="1" applyAlignment="1">
      <alignment horizontal="center" vertical="center" wrapText="1"/>
    </xf>
    <xf numFmtId="167" fontId="29" fillId="0" borderId="1" xfId="3" applyNumberFormat="1" applyFont="1" applyFill="1" applyBorder="1" applyAlignment="1">
      <alignment horizontal="center" vertical="center"/>
    </xf>
    <xf numFmtId="0" fontId="29" fillId="0" borderId="1" xfId="3" applyNumberFormat="1" applyFont="1" applyFill="1" applyBorder="1" applyAlignment="1">
      <alignment horizontal="center" vertical="center"/>
    </xf>
    <xf numFmtId="49" fontId="29" fillId="0" borderId="1" xfId="3" quotePrefix="1" applyNumberFormat="1" applyFont="1" applyFill="1" applyBorder="1" applyAlignment="1">
      <alignment horizontal="center" vertical="center"/>
    </xf>
    <xf numFmtId="49" fontId="29" fillId="0" borderId="1" xfId="3" applyNumberFormat="1" applyFont="1" applyFill="1" applyBorder="1" applyAlignment="1">
      <alignment horizontal="right" vertical="center"/>
    </xf>
    <xf numFmtId="0" fontId="29" fillId="0" borderId="0" xfId="4" applyFont="1"/>
    <xf numFmtId="49" fontId="25" fillId="0" borderId="1" xfId="3" applyNumberFormat="1" applyFont="1" applyFill="1" applyBorder="1" applyAlignment="1">
      <alignment horizontal="right" vertical="center"/>
    </xf>
    <xf numFmtId="0" fontId="25" fillId="0" borderId="1" xfId="4" applyFont="1" applyBorder="1" applyAlignment="1">
      <alignment vertical="center" wrapText="1"/>
    </xf>
    <xf numFmtId="167" fontId="29" fillId="0" borderId="1" xfId="3" applyNumberFormat="1" applyFont="1" applyFill="1" applyBorder="1" applyAlignment="1">
      <alignment horizontal="center" vertical="center" wrapText="1"/>
    </xf>
    <xf numFmtId="0" fontId="27" fillId="0" borderId="1" xfId="3" applyFont="1" applyFill="1" applyBorder="1" applyAlignment="1">
      <alignment horizontal="center" vertical="center" wrapText="1"/>
    </xf>
    <xf numFmtId="167" fontId="26" fillId="0" borderId="1" xfId="3" applyNumberFormat="1" applyFont="1" applyFill="1" applyBorder="1" applyAlignment="1">
      <alignment vertical="center"/>
    </xf>
    <xf numFmtId="167" fontId="26" fillId="0" borderId="1" xfId="3" applyNumberFormat="1" applyFont="1" applyFill="1" applyBorder="1" applyAlignment="1">
      <alignment horizontal="left" vertical="center"/>
    </xf>
    <xf numFmtId="49" fontId="26" fillId="0" borderId="1" xfId="3" applyNumberFormat="1" applyFont="1" applyFill="1" applyBorder="1" applyAlignment="1">
      <alignment vertical="center"/>
    </xf>
    <xf numFmtId="0" fontId="26" fillId="0" borderId="0" xfId="4" applyFont="1"/>
    <xf numFmtId="49" fontId="41" fillId="0" borderId="1" xfId="3" applyNumberFormat="1" applyFont="1" applyFill="1" applyBorder="1" applyAlignment="1">
      <alignment vertical="center" wrapText="1"/>
    </xf>
    <xf numFmtId="49" fontId="26" fillId="0" borderId="1" xfId="3" applyNumberFormat="1" applyFont="1" applyFill="1" applyBorder="1" applyAlignment="1">
      <alignment vertical="center" wrapText="1"/>
    </xf>
    <xf numFmtId="167" fontId="26" fillId="0" borderId="1" xfId="3" applyNumberFormat="1" applyFont="1" applyFill="1" applyBorder="1" applyAlignment="1">
      <alignment vertical="center" wrapText="1"/>
    </xf>
    <xf numFmtId="0" fontId="45" fillId="7" borderId="1"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7" fillId="7" borderId="1" xfId="0" applyFont="1" applyFill="1" applyBorder="1" applyAlignment="1">
      <alignment horizontal="center" vertical="center" wrapText="1"/>
    </xf>
    <xf numFmtId="0" fontId="45" fillId="7" borderId="1" xfId="0" applyFont="1" applyFill="1" applyBorder="1" applyAlignment="1">
      <alignment horizontal="center" vertical="center"/>
    </xf>
    <xf numFmtId="0" fontId="48" fillId="0" borderId="1" xfId="0" applyFont="1" applyBorder="1" applyAlignment="1">
      <alignment vertical="center"/>
    </xf>
    <xf numFmtId="0" fontId="48" fillId="0" borderId="1" xfId="0" applyFont="1" applyBorder="1" applyAlignment="1">
      <alignment vertical="center" wrapText="1"/>
    </xf>
    <xf numFmtId="0" fontId="43" fillId="8" borderId="1" xfId="0" applyFont="1" applyFill="1" applyBorder="1" applyAlignment="1">
      <alignment vertical="center" wrapText="1"/>
    </xf>
    <xf numFmtId="0" fontId="49" fillId="7" borderId="1" xfId="0" applyFont="1" applyFill="1" applyBorder="1" applyAlignment="1">
      <alignment vertical="center" wrapText="1"/>
    </xf>
    <xf numFmtId="0" fontId="50" fillId="7" borderId="1" xfId="0" applyFont="1" applyFill="1" applyBorder="1" applyAlignment="1">
      <alignment vertical="center" wrapText="1"/>
    </xf>
    <xf numFmtId="0" fontId="51" fillId="0" borderId="1" xfId="0" applyFont="1" applyBorder="1" applyAlignment="1">
      <alignment vertical="center" wrapText="1"/>
    </xf>
    <xf numFmtId="0" fontId="43" fillId="0" borderId="1" xfId="0" applyFont="1" applyBorder="1" applyAlignment="1">
      <alignment vertical="center" wrapText="1"/>
    </xf>
    <xf numFmtId="0" fontId="51" fillId="0" borderId="1" xfId="0" applyFont="1" applyBorder="1" applyAlignment="1">
      <alignment horizontal="left" vertical="center" indent="3"/>
    </xf>
    <xf numFmtId="0" fontId="43" fillId="0" borderId="1" xfId="0" applyFont="1" applyBorder="1" applyAlignment="1">
      <alignment vertical="center"/>
    </xf>
    <xf numFmtId="0" fontId="44" fillId="0" borderId="1" xfId="0" applyFont="1" applyBorder="1" applyAlignment="1">
      <alignment horizontal="left" vertical="center" indent="2"/>
    </xf>
    <xf numFmtId="0" fontId="48" fillId="0" borderId="1" xfId="0" applyFont="1" applyBorder="1" applyAlignment="1">
      <alignment horizontal="left" vertical="center" indent="5"/>
    </xf>
    <xf numFmtId="0" fontId="56" fillId="0" borderId="0" xfId="0" applyFont="1" applyAlignment="1">
      <alignment horizontal="center" vertical="center"/>
    </xf>
    <xf numFmtId="0" fontId="25" fillId="0" borderId="0" xfId="0" applyFont="1" applyAlignment="1">
      <alignment horizontal="right"/>
    </xf>
    <xf numFmtId="0" fontId="1" fillId="0" borderId="0" xfId="0" applyFont="1" applyAlignment="1">
      <alignment horizontal="right" vertical="top"/>
    </xf>
    <xf numFmtId="2" fontId="58" fillId="0" borderId="0" xfId="0" applyNumberFormat="1" applyFont="1" applyAlignment="1">
      <alignment horizontal="center" vertical="center"/>
    </xf>
    <xf numFmtId="0" fontId="58" fillId="0" borderId="0" xfId="0" applyFont="1" applyAlignment="1">
      <alignment horizontal="center" vertical="center"/>
    </xf>
    <xf numFmtId="49" fontId="58" fillId="0" borderId="0" xfId="0" applyNumberFormat="1" applyFont="1" applyAlignment="1">
      <alignment horizontal="center" vertical="center"/>
    </xf>
    <xf numFmtId="0" fontId="58" fillId="0" borderId="11" xfId="0" applyFont="1" applyBorder="1" applyAlignment="1">
      <alignment vertical="top"/>
    </xf>
    <xf numFmtId="0" fontId="58" fillId="0" borderId="0" xfId="0" applyFont="1"/>
    <xf numFmtId="0" fontId="61" fillId="0" borderId="0" xfId="9" applyFont="1"/>
    <xf numFmtId="0" fontId="62" fillId="0" borderId="0" xfId="9" applyFont="1"/>
    <xf numFmtId="0" fontId="63" fillId="0" borderId="0" xfId="9" applyFont="1"/>
    <xf numFmtId="0" fontId="62" fillId="0" borderId="13" xfId="9" applyFont="1" applyBorder="1" applyAlignment="1">
      <alignment horizontal="right"/>
    </xf>
    <xf numFmtId="1" fontId="64" fillId="0" borderId="21" xfId="9" applyNumberFormat="1" applyFont="1" applyBorder="1" applyAlignment="1">
      <alignment horizontal="center" vertical="center" wrapText="1"/>
    </xf>
    <xf numFmtId="0" fontId="66" fillId="9" borderId="1" xfId="9" applyFont="1" applyFill="1" applyBorder="1" applyAlignment="1">
      <alignment horizontal="center" vertical="center" wrapText="1"/>
    </xf>
    <xf numFmtId="0" fontId="66" fillId="9" borderId="2" xfId="9" applyFont="1" applyFill="1" applyBorder="1" applyAlignment="1">
      <alignment horizontal="center" vertical="center" wrapText="1"/>
    </xf>
    <xf numFmtId="0" fontId="65" fillId="9" borderId="4" xfId="9" applyFont="1" applyFill="1" applyBorder="1" applyAlignment="1">
      <alignment horizontal="center" vertical="center" wrapText="1"/>
    </xf>
    <xf numFmtId="1" fontId="64" fillId="0" borderId="0" xfId="9" applyNumberFormat="1" applyFont="1" applyAlignment="1">
      <alignment horizontal="center" vertical="center" wrapText="1"/>
    </xf>
    <xf numFmtId="0" fontId="69" fillId="9" borderId="1" xfId="9" applyFont="1" applyFill="1" applyBorder="1" applyAlignment="1">
      <alignment horizontal="center" vertical="center" wrapText="1"/>
    </xf>
    <xf numFmtId="0" fontId="65" fillId="9" borderId="1" xfId="9" applyFont="1" applyFill="1" applyBorder="1" applyAlignment="1">
      <alignment horizontal="center" vertical="center" wrapText="1"/>
    </xf>
    <xf numFmtId="1" fontId="62" fillId="0" borderId="20" xfId="9" applyNumberFormat="1" applyFont="1" applyBorder="1"/>
    <xf numFmtId="1" fontId="62" fillId="0" borderId="20" xfId="9" applyNumberFormat="1" applyFont="1" applyBorder="1" applyAlignment="1">
      <alignment horizontal="center"/>
    </xf>
    <xf numFmtId="0" fontId="70" fillId="0" borderId="1" xfId="9" applyFont="1" applyBorder="1" applyAlignment="1">
      <alignment horizontal="center"/>
    </xf>
    <xf numFmtId="0" fontId="62" fillId="0" borderId="1" xfId="9" applyFont="1" applyBorder="1"/>
    <xf numFmtId="1" fontId="71" fillId="0" borderId="3" xfId="9" applyNumberFormat="1" applyFont="1" applyBorder="1" applyAlignment="1">
      <alignment vertical="center"/>
    </xf>
    <xf numFmtId="0" fontId="72" fillId="0" borderId="1" xfId="9" applyFont="1" applyBorder="1" applyAlignment="1">
      <alignment vertical="center" wrapText="1"/>
    </xf>
    <xf numFmtId="0" fontId="61" fillId="0" borderId="1" xfId="9" applyFont="1" applyBorder="1" applyAlignment="1">
      <alignment vertical="center" wrapText="1"/>
    </xf>
    <xf numFmtId="1" fontId="61" fillId="0" borderId="20" xfId="9" applyNumberFormat="1" applyFont="1" applyBorder="1"/>
    <xf numFmtId="165" fontId="64" fillId="0" borderId="1" xfId="9" applyNumberFormat="1" applyFont="1" applyBorder="1" applyAlignment="1">
      <alignment horizontal="center"/>
    </xf>
    <xf numFmtId="0" fontId="61" fillId="0" borderId="1" xfId="9" applyFont="1" applyBorder="1"/>
    <xf numFmtId="49" fontId="74" fillId="0" borderId="4" xfId="9" applyNumberFormat="1" applyFont="1" applyBorder="1" applyAlignment="1">
      <alignment horizontal="center" vertical="center" wrapText="1"/>
    </xf>
    <xf numFmtId="0" fontId="72" fillId="0" borderId="1" xfId="9" applyFont="1" applyBorder="1" applyAlignment="1">
      <alignment horizontal="left" wrapText="1"/>
    </xf>
    <xf numFmtId="1" fontId="61" fillId="0" borderId="20" xfId="10" applyNumberFormat="1" applyFont="1" applyBorder="1" applyAlignment="1">
      <alignment horizontal="left"/>
    </xf>
    <xf numFmtId="0" fontId="61" fillId="0" borderId="1" xfId="9" applyFont="1" applyBorder="1" applyAlignment="1">
      <alignment horizontal="center" vertical="center" wrapText="1"/>
    </xf>
    <xf numFmtId="0" fontId="61" fillId="0" borderId="1" xfId="9" applyFont="1" applyBorder="1" applyAlignment="1">
      <alignment horizontal="left" vertical="center" wrapText="1"/>
    </xf>
    <xf numFmtId="165" fontId="61" fillId="0" borderId="1" xfId="9" applyNumberFormat="1" applyFont="1" applyBorder="1" applyAlignment="1">
      <alignment horizontal="center"/>
    </xf>
    <xf numFmtId="165" fontId="72" fillId="0" borderId="1" xfId="9" applyNumberFormat="1" applyFont="1" applyBorder="1" applyAlignment="1">
      <alignment horizontal="center"/>
    </xf>
    <xf numFmtId="1" fontId="61" fillId="0" borderId="0" xfId="10" applyNumberFormat="1" applyFont="1" applyAlignment="1">
      <alignment horizontal="left"/>
    </xf>
    <xf numFmtId="1" fontId="61" fillId="0" borderId="0" xfId="9" applyNumberFormat="1" applyFont="1" applyAlignment="1">
      <alignment horizontal="center" vertical="center"/>
    </xf>
    <xf numFmtId="0" fontId="73" fillId="0" borderId="0" xfId="9" applyFont="1" applyAlignment="1">
      <alignment horizontal="center" vertical="center"/>
    </xf>
    <xf numFmtId="0" fontId="67" fillId="0" borderId="0" xfId="9" applyFont="1" applyAlignment="1">
      <alignment horizontal="center" vertical="center" wrapText="1"/>
    </xf>
    <xf numFmtId="0" fontId="61" fillId="0" borderId="0" xfId="9" applyFont="1" applyAlignment="1">
      <alignment horizontal="center" vertical="center" wrapText="1"/>
    </xf>
    <xf numFmtId="0" fontId="61" fillId="0" borderId="0" xfId="9" applyFont="1" applyAlignment="1">
      <alignment horizontal="left" vertical="center" wrapText="1"/>
    </xf>
    <xf numFmtId="165" fontId="72" fillId="0" borderId="0" xfId="9" applyNumberFormat="1" applyFont="1" applyAlignment="1">
      <alignment horizontal="center"/>
    </xf>
    <xf numFmtId="165" fontId="61" fillId="0" borderId="0" xfId="9" applyNumberFormat="1" applyFont="1" applyAlignment="1">
      <alignment horizontal="center"/>
    </xf>
    <xf numFmtId="0" fontId="76" fillId="0" borderId="0" xfId="9" applyFont="1"/>
    <xf numFmtId="0" fontId="78" fillId="0" borderId="0" xfId="9" applyFont="1" applyAlignment="1">
      <alignment horizontal="center" vertical="center"/>
    </xf>
    <xf numFmtId="0" fontId="78" fillId="0" borderId="0" xfId="9" applyFont="1" applyAlignment="1">
      <alignment horizontal="center" vertical="center" wrapText="1"/>
    </xf>
    <xf numFmtId="0" fontId="76" fillId="0" borderId="0" xfId="9" applyFont="1" applyAlignment="1">
      <alignment horizontal="center" vertical="center" wrapText="1"/>
    </xf>
    <xf numFmtId="0" fontId="76" fillId="0" borderId="0" xfId="9" applyFont="1" applyAlignment="1">
      <alignment horizontal="left" vertical="center" wrapText="1"/>
    </xf>
    <xf numFmtId="165" fontId="76" fillId="0" borderId="0" xfId="9" applyNumberFormat="1" applyFont="1" applyAlignment="1">
      <alignment horizontal="center"/>
    </xf>
    <xf numFmtId="1" fontId="62" fillId="0" borderId="0" xfId="10" applyNumberFormat="1" applyFont="1" applyAlignment="1">
      <alignment horizontal="left"/>
    </xf>
    <xf numFmtId="0" fontId="61" fillId="0" borderId="0" xfId="9" applyFont="1" applyAlignment="1">
      <alignment horizontal="center"/>
    </xf>
    <xf numFmtId="1" fontId="62" fillId="0" borderId="1" xfId="9" applyNumberFormat="1" applyFont="1" applyBorder="1" applyAlignment="1">
      <alignment horizontal="center"/>
    </xf>
    <xf numFmtId="1" fontId="71" fillId="0" borderId="2" xfId="9" applyNumberFormat="1" applyFont="1" applyBorder="1" applyAlignment="1">
      <alignment vertical="center"/>
    </xf>
    <xf numFmtId="0" fontId="67" fillId="0" borderId="1" xfId="9" applyFont="1" applyBorder="1" applyAlignment="1">
      <alignment vertical="center" wrapText="1"/>
    </xf>
    <xf numFmtId="1" fontId="61" fillId="0" borderId="14" xfId="9" applyNumberFormat="1" applyFont="1" applyBorder="1" applyAlignment="1">
      <alignment horizontal="center" vertical="center"/>
    </xf>
    <xf numFmtId="0" fontId="73" fillId="0" borderId="14" xfId="9" applyFont="1" applyBorder="1" applyAlignment="1">
      <alignment horizontal="left" vertical="center"/>
    </xf>
    <xf numFmtId="0" fontId="61" fillId="0" borderId="0" xfId="9" applyFont="1" applyAlignment="1">
      <alignment horizontal="left" wrapText="1"/>
    </xf>
    <xf numFmtId="1" fontId="68" fillId="0" borderId="0" xfId="10" applyNumberFormat="1" applyFont="1" applyAlignment="1">
      <alignment horizontal="left"/>
    </xf>
    <xf numFmtId="0" fontId="68" fillId="0" borderId="0" xfId="9" applyFont="1"/>
    <xf numFmtId="49" fontId="25" fillId="10" borderId="0" xfId="3" applyNumberFormat="1" applyFont="1" applyFill="1"/>
    <xf numFmtId="0" fontId="25" fillId="10" borderId="0" xfId="3" applyFont="1" applyFill="1" applyAlignment="1">
      <alignment horizontal="left"/>
    </xf>
    <xf numFmtId="166" fontId="25" fillId="10" borderId="0" xfId="3" applyNumberFormat="1" applyFont="1" applyFill="1" applyAlignment="1">
      <alignment horizontal="center"/>
    </xf>
    <xf numFmtId="166" fontId="25" fillId="10" borderId="0" xfId="3" applyNumberFormat="1" applyFont="1" applyFill="1"/>
    <xf numFmtId="166" fontId="27" fillId="10" borderId="0" xfId="3" applyNumberFormat="1" applyFont="1" applyFill="1" applyAlignment="1">
      <alignment horizontal="right"/>
    </xf>
    <xf numFmtId="0" fontId="25" fillId="10" borderId="0" xfId="4" applyFont="1" applyFill="1"/>
    <xf numFmtId="49" fontId="27" fillId="10" borderId="1" xfId="3" applyNumberFormat="1" applyFont="1" applyFill="1" applyBorder="1" applyAlignment="1">
      <alignment horizontal="center" vertical="center" wrapText="1"/>
    </xf>
    <xf numFmtId="0" fontId="27" fillId="10" borderId="1" xfId="3" applyFont="1" applyFill="1" applyBorder="1" applyAlignment="1">
      <alignment horizontal="center" vertical="center" wrapText="1"/>
    </xf>
    <xf numFmtId="0" fontId="27" fillId="10" borderId="1" xfId="4" applyFont="1" applyFill="1" applyBorder="1"/>
    <xf numFmtId="0" fontId="26" fillId="0" borderId="1" xfId="3" applyFont="1" applyFill="1" applyBorder="1" applyAlignment="1">
      <alignment vertical="center" wrapText="1"/>
    </xf>
    <xf numFmtId="49" fontId="25" fillId="10" borderId="1" xfId="3" applyNumberFormat="1" applyFont="1" applyFill="1" applyBorder="1" applyAlignment="1">
      <alignment horizontal="center" vertical="center" wrapText="1"/>
    </xf>
    <xf numFmtId="0" fontId="25" fillId="10" borderId="1" xfId="3" applyFont="1" applyFill="1" applyBorder="1" applyAlignment="1">
      <alignment horizontal="center" vertical="center" wrapText="1"/>
    </xf>
    <xf numFmtId="166" fontId="25" fillId="10" borderId="1" xfId="3" applyNumberFormat="1" applyFont="1" applyFill="1" applyBorder="1" applyAlignment="1">
      <alignment horizontal="center" vertical="center" wrapText="1"/>
    </xf>
    <xf numFmtId="164" fontId="26" fillId="10" borderId="1" xfId="3" applyNumberFormat="1" applyFont="1" applyFill="1" applyBorder="1" applyAlignment="1">
      <alignment horizontal="center" vertical="center"/>
    </xf>
    <xf numFmtId="0" fontId="25" fillId="10" borderId="1" xfId="4" applyFont="1" applyFill="1" applyBorder="1"/>
    <xf numFmtId="164" fontId="27" fillId="10" borderId="1" xfId="3" applyNumberFormat="1" applyFont="1" applyFill="1" applyBorder="1" applyAlignment="1">
      <alignment horizontal="center" vertical="center"/>
    </xf>
    <xf numFmtId="167" fontId="16" fillId="0" borderId="1" xfId="3" applyNumberFormat="1" applyFont="1" applyFill="1" applyBorder="1" applyAlignment="1">
      <alignment vertical="center" wrapText="1"/>
    </xf>
    <xf numFmtId="49" fontId="25" fillId="10" borderId="1" xfId="3" applyNumberFormat="1" applyFont="1" applyFill="1" applyBorder="1" applyAlignment="1">
      <alignment horizontal="right" vertical="center" wrapText="1"/>
    </xf>
    <xf numFmtId="167" fontId="16" fillId="10" borderId="1" xfId="3" applyNumberFormat="1" applyFont="1" applyFill="1" applyBorder="1" applyAlignment="1">
      <alignment horizontal="left" vertical="center" wrapText="1"/>
    </xf>
    <xf numFmtId="166" fontId="25" fillId="10" borderId="1" xfId="3" applyNumberFormat="1" applyFont="1" applyFill="1" applyBorder="1" applyAlignment="1">
      <alignment vertical="center" wrapText="1"/>
    </xf>
    <xf numFmtId="49" fontId="16" fillId="0" borderId="1" xfId="3" applyNumberFormat="1" applyFont="1" applyFill="1" applyBorder="1" applyAlignment="1">
      <alignment vertical="center" wrapText="1"/>
    </xf>
    <xf numFmtId="167" fontId="25" fillId="10" borderId="1" xfId="3" applyNumberFormat="1" applyFont="1" applyFill="1" applyBorder="1" applyAlignment="1">
      <alignment horizontal="left" vertical="center" wrapText="1"/>
    </xf>
    <xf numFmtId="0" fontId="25" fillId="10" borderId="1" xfId="3" applyFont="1" applyFill="1" applyBorder="1" applyAlignment="1">
      <alignment horizontal="left" vertical="center" wrapText="1"/>
    </xf>
    <xf numFmtId="166" fontId="26" fillId="10" borderId="1" xfId="3" applyNumberFormat="1" applyFont="1" applyFill="1" applyBorder="1" applyAlignment="1">
      <alignment vertical="center" wrapText="1"/>
    </xf>
    <xf numFmtId="49" fontId="16" fillId="0" borderId="1" xfId="3" applyNumberFormat="1" applyFont="1" applyFill="1" applyBorder="1" applyAlignment="1">
      <alignment horizontal="right" vertical="center" wrapText="1"/>
    </xf>
    <xf numFmtId="49" fontId="16" fillId="10" borderId="1" xfId="3" applyNumberFormat="1" applyFont="1" applyFill="1" applyBorder="1" applyAlignment="1">
      <alignment horizontal="right" vertical="center" wrapText="1"/>
    </xf>
    <xf numFmtId="49" fontId="16" fillId="10" borderId="1" xfId="3" applyNumberFormat="1" applyFont="1" applyFill="1" applyBorder="1" applyAlignment="1">
      <alignment horizontal="center" vertical="center" wrapText="1"/>
    </xf>
    <xf numFmtId="168" fontId="25" fillId="10" borderId="1" xfId="3" applyNumberFormat="1" applyFont="1" applyFill="1" applyBorder="1" applyAlignment="1">
      <alignment vertical="center" wrapText="1"/>
    </xf>
    <xf numFmtId="168" fontId="25" fillId="10" borderId="1" xfId="3" applyNumberFormat="1" applyFont="1" applyFill="1" applyBorder="1" applyAlignment="1">
      <alignment horizontal="center" vertical="center" wrapText="1"/>
    </xf>
    <xf numFmtId="166" fontId="26" fillId="10" borderId="1" xfId="3" applyNumberFormat="1" applyFont="1" applyFill="1" applyBorder="1" applyAlignment="1">
      <alignment horizontal="center" vertical="center" wrapText="1"/>
    </xf>
    <xf numFmtId="166" fontId="27" fillId="10" borderId="1" xfId="3" applyNumberFormat="1" applyFont="1" applyFill="1" applyBorder="1" applyAlignment="1">
      <alignment horizontal="center" vertical="center" wrapText="1"/>
    </xf>
    <xf numFmtId="49" fontId="25" fillId="10" borderId="1" xfId="3" applyNumberFormat="1" applyFont="1" applyFill="1" applyBorder="1" applyAlignment="1">
      <alignment vertical="center" wrapText="1"/>
    </xf>
    <xf numFmtId="167" fontId="25" fillId="10" borderId="1" xfId="3" applyNumberFormat="1" applyFont="1" applyFill="1" applyBorder="1" applyAlignment="1">
      <alignment vertical="center" wrapText="1"/>
    </xf>
    <xf numFmtId="166" fontId="25" fillId="10" borderId="1" xfId="3" applyNumberFormat="1" applyFont="1" applyFill="1" applyBorder="1" applyAlignment="1">
      <alignment horizontal="center" vertical="center"/>
    </xf>
    <xf numFmtId="166" fontId="25" fillId="10" borderId="1" xfId="3" applyNumberFormat="1" applyFont="1" applyFill="1" applyBorder="1" applyAlignment="1">
      <alignment vertical="center"/>
    </xf>
    <xf numFmtId="167" fontId="16" fillId="0" borderId="1" xfId="3" applyNumberFormat="1" applyFont="1" applyFill="1" applyBorder="1" applyAlignment="1">
      <alignment horizontal="center" vertical="center" wrapText="1"/>
    </xf>
    <xf numFmtId="166" fontId="16" fillId="10" borderId="1" xfId="3" applyNumberFormat="1" applyFont="1" applyFill="1" applyBorder="1" applyAlignment="1">
      <alignment vertical="center"/>
    </xf>
    <xf numFmtId="49" fontId="16" fillId="0" borderId="1" xfId="3" applyNumberFormat="1" applyFont="1" applyFill="1" applyBorder="1" applyAlignment="1">
      <alignment horizontal="center" vertical="center"/>
    </xf>
    <xf numFmtId="49" fontId="16" fillId="0" borderId="1" xfId="3" applyNumberFormat="1" applyFont="1" applyFill="1" applyBorder="1" applyAlignment="1">
      <alignment horizontal="center" vertical="center" wrapText="1"/>
    </xf>
    <xf numFmtId="166" fontId="16" fillId="10" borderId="1" xfId="3" applyNumberFormat="1" applyFont="1" applyFill="1" applyBorder="1" applyAlignment="1">
      <alignment vertical="center" wrapText="1"/>
    </xf>
    <xf numFmtId="167" fontId="16" fillId="10" borderId="1" xfId="3" applyNumberFormat="1" applyFont="1" applyFill="1" applyBorder="1" applyAlignment="1">
      <alignment vertical="center" wrapText="1"/>
    </xf>
    <xf numFmtId="49" fontId="29" fillId="10" borderId="1" xfId="3" applyNumberFormat="1" applyFont="1" applyFill="1" applyBorder="1" applyAlignment="1">
      <alignment horizontal="right" vertical="center" wrapText="1"/>
    </xf>
    <xf numFmtId="167" fontId="27" fillId="10" borderId="1" xfId="3" applyNumberFormat="1" applyFont="1" applyFill="1" applyBorder="1" applyAlignment="1">
      <alignment vertical="center" wrapText="1"/>
    </xf>
    <xf numFmtId="166" fontId="27" fillId="10" borderId="1" xfId="3" applyNumberFormat="1" applyFont="1" applyFill="1" applyBorder="1" applyAlignment="1">
      <alignment vertical="center" wrapText="1"/>
    </xf>
    <xf numFmtId="166" fontId="27" fillId="10" borderId="1" xfId="3" applyNumberFormat="1" applyFont="1" applyFill="1" applyBorder="1" applyAlignment="1">
      <alignment vertical="center"/>
    </xf>
    <xf numFmtId="167" fontId="27" fillId="10" borderId="1" xfId="3" applyNumberFormat="1" applyFont="1" applyFill="1" applyBorder="1" applyAlignment="1">
      <alignment horizontal="center" vertical="center" wrapText="1"/>
    </xf>
    <xf numFmtId="0" fontId="27" fillId="10" borderId="1" xfId="3" applyFont="1" applyFill="1" applyBorder="1" applyAlignment="1">
      <alignment vertical="center" wrapText="1"/>
    </xf>
    <xf numFmtId="165" fontId="27" fillId="10" borderId="1" xfId="3" applyNumberFormat="1" applyFont="1" applyFill="1" applyBorder="1" applyAlignment="1">
      <alignment vertical="center" wrapText="1"/>
    </xf>
    <xf numFmtId="49" fontId="27" fillId="10" borderId="1" xfId="3" applyNumberFormat="1" applyFont="1" applyFill="1" applyBorder="1" applyAlignment="1">
      <alignment vertical="center" wrapText="1"/>
    </xf>
    <xf numFmtId="166" fontId="27" fillId="10" borderId="1" xfId="3" applyNumberFormat="1" applyFont="1" applyFill="1" applyBorder="1" applyAlignment="1">
      <alignment horizontal="center" vertical="center"/>
    </xf>
    <xf numFmtId="167" fontId="30" fillId="10" borderId="1" xfId="3" applyNumberFormat="1" applyFont="1" applyFill="1" applyBorder="1" applyAlignment="1">
      <alignment horizontal="center" vertical="center" wrapText="1"/>
    </xf>
    <xf numFmtId="166" fontId="16" fillId="10" borderId="1" xfId="3" applyNumberFormat="1" applyFont="1" applyFill="1" applyBorder="1" applyAlignment="1">
      <alignment horizontal="center" vertical="center"/>
    </xf>
    <xf numFmtId="167" fontId="27" fillId="10" borderId="1" xfId="3" applyNumberFormat="1" applyFont="1" applyFill="1" applyBorder="1" applyAlignment="1">
      <alignment horizontal="left" vertical="center" wrapText="1"/>
    </xf>
    <xf numFmtId="49" fontId="16" fillId="10" borderId="1" xfId="3" applyNumberFormat="1" applyFont="1" applyFill="1" applyBorder="1" applyAlignment="1">
      <alignment vertical="center" wrapText="1"/>
    </xf>
    <xf numFmtId="0" fontId="26" fillId="0" borderId="1" xfId="5" applyFont="1" applyFill="1" applyBorder="1" applyAlignment="1">
      <alignment vertical="center" wrapText="1"/>
    </xf>
    <xf numFmtId="49" fontId="25" fillId="10" borderId="1" xfId="5" applyNumberFormat="1" applyFont="1" applyFill="1" applyBorder="1" applyAlignment="1">
      <alignment horizontal="center" vertical="center" wrapText="1"/>
    </xf>
    <xf numFmtId="167" fontId="32" fillId="10" borderId="1" xfId="5" applyNumberFormat="1" applyFont="1" applyFill="1" applyBorder="1" applyAlignment="1">
      <alignment horizontal="center" vertical="center" wrapText="1"/>
    </xf>
    <xf numFmtId="166" fontId="32" fillId="10" borderId="1" xfId="5" applyNumberFormat="1" applyFont="1" applyFill="1" applyBorder="1" applyAlignment="1">
      <alignment horizontal="right" vertical="center" wrapText="1"/>
    </xf>
    <xf numFmtId="0" fontId="25" fillId="10" borderId="1" xfId="6" applyFont="1" applyFill="1" applyBorder="1"/>
    <xf numFmtId="167" fontId="25" fillId="10" borderId="1" xfId="5" applyNumberFormat="1" applyFont="1" applyFill="1" applyBorder="1" applyAlignment="1">
      <alignment horizontal="center" vertical="center" wrapText="1"/>
    </xf>
    <xf numFmtId="166" fontId="27" fillId="10" borderId="1" xfId="5" applyNumberFormat="1" applyFont="1" applyFill="1" applyBorder="1" applyAlignment="1">
      <alignment horizontal="right" vertical="center" wrapText="1"/>
    </xf>
    <xf numFmtId="0" fontId="16" fillId="0" borderId="1" xfId="7" applyFont="1" applyBorder="1" applyAlignment="1">
      <alignment vertical="center" wrapText="1"/>
    </xf>
    <xf numFmtId="49" fontId="25" fillId="10" borderId="1" xfId="5" applyNumberFormat="1" applyFont="1" applyFill="1" applyBorder="1" applyAlignment="1">
      <alignment horizontal="right" vertical="center"/>
    </xf>
    <xf numFmtId="0" fontId="34" fillId="10" borderId="1" xfId="4" applyFont="1" applyFill="1" applyBorder="1" applyAlignment="1">
      <alignment horizontal="left" vertical="center" wrapText="1"/>
    </xf>
    <xf numFmtId="166" fontId="25" fillId="10" borderId="1" xfId="5" applyNumberFormat="1" applyFont="1" applyFill="1" applyBorder="1" applyAlignment="1">
      <alignment horizontal="right" vertical="center"/>
    </xf>
    <xf numFmtId="0" fontId="16" fillId="0" borderId="1" xfId="4" applyFont="1" applyBorder="1" applyAlignment="1">
      <alignment vertical="center" wrapText="1"/>
    </xf>
    <xf numFmtId="166" fontId="35" fillId="10" borderId="1" xfId="3" applyNumberFormat="1" applyFont="1" applyFill="1" applyBorder="1" applyAlignment="1">
      <alignment horizontal="center" vertical="center" wrapText="1"/>
    </xf>
    <xf numFmtId="0" fontId="35" fillId="10" borderId="1" xfId="4" applyFont="1" applyFill="1" applyBorder="1"/>
    <xf numFmtId="0" fontId="16" fillId="0" borderId="1" xfId="3" applyFont="1" applyFill="1" applyBorder="1" applyAlignment="1">
      <alignment vertical="center" wrapText="1"/>
    </xf>
    <xf numFmtId="166" fontId="25" fillId="10" borderId="1" xfId="3" applyNumberFormat="1" applyFont="1" applyFill="1" applyBorder="1" applyAlignment="1">
      <alignment horizontal="left" vertical="center" wrapText="1"/>
    </xf>
    <xf numFmtId="49" fontId="27" fillId="0" borderId="1" xfId="3" applyNumberFormat="1" applyFont="1" applyFill="1" applyBorder="1" applyAlignment="1">
      <alignment horizontal="right" vertical="center" wrapText="1"/>
    </xf>
    <xf numFmtId="49" fontId="27" fillId="10" borderId="1" xfId="3" applyNumberFormat="1" applyFont="1" applyFill="1" applyBorder="1" applyAlignment="1">
      <alignment horizontal="right" vertical="center" wrapText="1"/>
    </xf>
    <xf numFmtId="0" fontId="27" fillId="10" borderId="1" xfId="3" applyFont="1" applyFill="1" applyBorder="1" applyAlignment="1">
      <alignment horizontal="left" vertical="center" wrapText="1"/>
    </xf>
    <xf numFmtId="0" fontId="36" fillId="10" borderId="1" xfId="4" applyFont="1" applyFill="1" applyBorder="1" applyAlignment="1">
      <alignment horizontal="left" vertical="center" wrapText="1"/>
    </xf>
    <xf numFmtId="0" fontId="37" fillId="10" borderId="1" xfId="4" applyFont="1" applyFill="1" applyBorder="1" applyAlignment="1">
      <alignment horizontal="left" vertical="center" wrapText="1"/>
    </xf>
    <xf numFmtId="49" fontId="26" fillId="10" borderId="1" xfId="3" applyNumberFormat="1" applyFont="1" applyFill="1" applyBorder="1" applyAlignment="1">
      <alignment horizontal="center" vertical="center" wrapText="1"/>
    </xf>
    <xf numFmtId="49" fontId="25" fillId="10" borderId="1" xfId="3" applyNumberFormat="1" applyFont="1" applyFill="1" applyBorder="1" applyAlignment="1">
      <alignment vertical="center"/>
    </xf>
    <xf numFmtId="167" fontId="25" fillId="10" borderId="1" xfId="3" applyNumberFormat="1" applyFont="1" applyFill="1" applyBorder="1" applyAlignment="1">
      <alignment horizontal="left" vertical="center"/>
    </xf>
    <xf numFmtId="49" fontId="27" fillId="10" borderId="1" xfId="3" applyNumberFormat="1" applyFont="1" applyFill="1" applyBorder="1" applyAlignment="1">
      <alignment vertical="center"/>
    </xf>
    <xf numFmtId="167" fontId="27" fillId="10" borderId="1" xfId="3" applyNumberFormat="1" applyFont="1" applyFill="1" applyBorder="1" applyAlignment="1">
      <alignment horizontal="left" vertical="center"/>
    </xf>
    <xf numFmtId="0" fontId="16" fillId="0" borderId="1" xfId="4" applyFont="1" applyBorder="1" applyAlignment="1">
      <alignment wrapText="1"/>
    </xf>
    <xf numFmtId="49" fontId="16" fillId="0" borderId="1" xfId="3" applyNumberFormat="1" applyFont="1" applyFill="1" applyBorder="1" applyAlignment="1">
      <alignment horizontal="right" vertical="center"/>
    </xf>
    <xf numFmtId="49" fontId="16" fillId="0" borderId="1" xfId="3" applyNumberFormat="1" applyFont="1" applyFill="1" applyBorder="1" applyAlignment="1">
      <alignment vertical="center"/>
    </xf>
    <xf numFmtId="49" fontId="16" fillId="10" borderId="1" xfId="3" applyNumberFormat="1" applyFont="1" applyFill="1" applyBorder="1" applyAlignment="1">
      <alignment vertical="center"/>
    </xf>
    <xf numFmtId="2" fontId="16" fillId="0" borderId="1" xfId="3" applyNumberFormat="1" applyFont="1" applyFill="1" applyBorder="1" applyAlignment="1">
      <alignment vertical="center" wrapText="1"/>
    </xf>
    <xf numFmtId="167" fontId="25" fillId="10" borderId="1" xfId="3" applyNumberFormat="1" applyFont="1" applyFill="1" applyBorder="1" applyAlignment="1">
      <alignment horizontal="center" vertical="center" wrapText="1"/>
    </xf>
    <xf numFmtId="167" fontId="25" fillId="10" borderId="1" xfId="3" applyNumberFormat="1" applyFont="1" applyFill="1" applyBorder="1" applyAlignment="1">
      <alignment vertical="top" wrapText="1"/>
    </xf>
    <xf numFmtId="49" fontId="25" fillId="10" borderId="1" xfId="3" applyNumberFormat="1" applyFont="1" applyFill="1" applyBorder="1" applyAlignment="1">
      <alignment horizontal="center" vertical="center"/>
    </xf>
    <xf numFmtId="166" fontId="32" fillId="10" borderId="1" xfId="5" applyNumberFormat="1" applyFont="1" applyFill="1" applyBorder="1" applyAlignment="1">
      <alignment horizontal="center" vertical="center" wrapText="1"/>
    </xf>
    <xf numFmtId="49" fontId="27" fillId="10" borderId="1" xfId="5" applyNumberFormat="1" applyFont="1" applyFill="1" applyBorder="1" applyAlignment="1">
      <alignment horizontal="center" vertical="center" wrapText="1"/>
    </xf>
    <xf numFmtId="167" fontId="27" fillId="10" borderId="1" xfId="5" applyNumberFormat="1" applyFont="1" applyFill="1" applyBorder="1" applyAlignment="1">
      <alignment horizontal="center" vertical="center" wrapText="1"/>
    </xf>
    <xf numFmtId="166" fontId="27" fillId="10" borderId="1" xfId="5" applyNumberFormat="1" applyFont="1" applyFill="1" applyBorder="1" applyAlignment="1">
      <alignment horizontal="center" vertical="center" wrapText="1"/>
    </xf>
    <xf numFmtId="0" fontId="27" fillId="10" borderId="1" xfId="6" applyFont="1" applyFill="1" applyBorder="1"/>
    <xf numFmtId="49" fontId="16" fillId="0" borderId="1" xfId="5" applyNumberFormat="1" applyFont="1" applyFill="1" applyBorder="1" applyAlignment="1">
      <alignment vertical="center" wrapText="1"/>
    </xf>
    <xf numFmtId="0" fontId="16" fillId="0" borderId="1" xfId="7" applyFont="1" applyBorder="1" applyAlignment="1">
      <alignment horizontal="center" vertical="center" wrapText="1"/>
    </xf>
    <xf numFmtId="49" fontId="16" fillId="0" borderId="1" xfId="5" applyNumberFormat="1" applyFont="1" applyFill="1" applyBorder="1" applyAlignment="1">
      <alignment horizontal="right" vertical="center" wrapText="1"/>
    </xf>
    <xf numFmtId="49" fontId="16" fillId="10" borderId="1" xfId="5" applyNumberFormat="1" applyFont="1" applyFill="1" applyBorder="1" applyAlignment="1">
      <alignment horizontal="right" vertical="center" wrapText="1"/>
    </xf>
    <xf numFmtId="167" fontId="16" fillId="10" borderId="1" xfId="5" applyNumberFormat="1" applyFont="1" applyFill="1" applyBorder="1" applyAlignment="1">
      <alignment horizontal="left" vertical="center" wrapText="1"/>
    </xf>
    <xf numFmtId="166" fontId="16" fillId="10" borderId="1" xfId="5" applyNumberFormat="1" applyFont="1" applyFill="1" applyBorder="1" applyAlignment="1">
      <alignment vertical="center" wrapText="1"/>
    </xf>
    <xf numFmtId="164" fontId="16" fillId="10" borderId="1" xfId="5" applyNumberFormat="1" applyFont="1" applyFill="1" applyBorder="1" applyAlignment="1">
      <alignment horizontal="right" vertical="center" wrapText="1"/>
    </xf>
    <xf numFmtId="0" fontId="16" fillId="10" borderId="1" xfId="4" applyFont="1" applyFill="1" applyBorder="1" applyAlignment="1">
      <alignment horizontal="left" vertical="center" wrapText="1"/>
    </xf>
    <xf numFmtId="0" fontId="16" fillId="10" borderId="1" xfId="4" applyFont="1" applyFill="1" applyBorder="1" applyAlignment="1">
      <alignment horizontal="left" vertical="top" wrapText="1"/>
    </xf>
    <xf numFmtId="0" fontId="16" fillId="0" borderId="1" xfId="7" applyFont="1" applyBorder="1" applyAlignment="1">
      <alignment vertical="top" wrapText="1"/>
    </xf>
    <xf numFmtId="0" fontId="29" fillId="0" borderId="1" xfId="7" applyFont="1" applyBorder="1" applyAlignment="1">
      <alignment vertical="center" wrapText="1"/>
    </xf>
    <xf numFmtId="49" fontId="29" fillId="10" borderId="1" xfId="5" applyNumberFormat="1" applyFont="1" applyFill="1" applyBorder="1" applyAlignment="1">
      <alignment horizontal="right" vertical="center" wrapText="1"/>
    </xf>
    <xf numFmtId="0" fontId="29" fillId="10" borderId="1" xfId="4" applyFont="1" applyFill="1" applyBorder="1" applyAlignment="1">
      <alignment horizontal="left" vertical="top" wrapText="1"/>
    </xf>
    <xf numFmtId="166" fontId="29" fillId="10" borderId="1" xfId="5" applyNumberFormat="1" applyFont="1" applyFill="1" applyBorder="1" applyAlignment="1">
      <alignment vertical="center" wrapText="1"/>
    </xf>
    <xf numFmtId="0" fontId="38" fillId="0" borderId="1" xfId="3" applyFont="1" applyFill="1" applyBorder="1" applyAlignment="1">
      <alignment vertical="center" wrapText="1"/>
    </xf>
    <xf numFmtId="49" fontId="38" fillId="10" borderId="1" xfId="3" applyNumberFormat="1" applyFont="1" applyFill="1" applyBorder="1" applyAlignment="1">
      <alignment horizontal="right" vertical="center" wrapText="1"/>
    </xf>
    <xf numFmtId="0" fontId="38" fillId="10" borderId="1" xfId="3" applyFont="1" applyFill="1" applyBorder="1" applyAlignment="1">
      <alignment horizontal="center" vertical="center" wrapText="1"/>
    </xf>
    <xf numFmtId="166" fontId="38" fillId="10" borderId="1" xfId="3" applyNumberFormat="1" applyFont="1" applyFill="1" applyBorder="1" applyAlignment="1">
      <alignment horizontal="center" vertical="center" wrapText="1"/>
    </xf>
    <xf numFmtId="0" fontId="38" fillId="10" borderId="1" xfId="4" applyFont="1" applyFill="1" applyBorder="1"/>
    <xf numFmtId="0" fontId="16" fillId="0" borderId="1" xfId="3" applyFont="1" applyFill="1" applyBorder="1" applyAlignment="1">
      <alignment horizontal="center" vertical="center" wrapText="1"/>
    </xf>
    <xf numFmtId="49" fontId="16" fillId="0" borderId="1" xfId="3" quotePrefix="1" applyNumberFormat="1" applyFont="1" applyFill="1" applyBorder="1" applyAlignment="1">
      <alignment horizontal="center" vertical="center" wrapText="1"/>
    </xf>
    <xf numFmtId="0" fontId="16" fillId="10" borderId="1" xfId="3" applyFont="1" applyFill="1" applyBorder="1" applyAlignment="1">
      <alignment horizontal="left" vertical="center" wrapText="1"/>
    </xf>
    <xf numFmtId="166" fontId="16" fillId="10" borderId="1" xfId="3" applyNumberFormat="1" applyFont="1" applyFill="1" applyBorder="1" applyAlignment="1">
      <alignment horizontal="center" vertical="center" wrapText="1"/>
    </xf>
    <xf numFmtId="49" fontId="29" fillId="10" borderId="1" xfId="3" applyNumberFormat="1" applyFont="1" applyFill="1" applyBorder="1" applyAlignment="1">
      <alignment horizontal="right" vertical="center"/>
    </xf>
    <xf numFmtId="167" fontId="29" fillId="10" borderId="1" xfId="3" applyNumberFormat="1" applyFont="1" applyFill="1" applyBorder="1" applyAlignment="1">
      <alignment horizontal="left" vertical="center" wrapText="1"/>
    </xf>
    <xf numFmtId="166" fontId="29" fillId="10" borderId="1" xfId="3" applyNumberFormat="1" applyFont="1" applyFill="1" applyBorder="1" applyAlignment="1">
      <alignment vertical="center" wrapText="1"/>
    </xf>
    <xf numFmtId="0" fontId="29" fillId="10" borderId="1" xfId="4" applyFont="1" applyFill="1" applyBorder="1"/>
    <xf numFmtId="167" fontId="16" fillId="0" borderId="1" xfId="3" applyNumberFormat="1" applyFont="1" applyFill="1" applyBorder="1" applyAlignment="1">
      <alignment horizontal="center" vertical="center"/>
    </xf>
    <xf numFmtId="0" fontId="16" fillId="0" borderId="1" xfId="3" applyNumberFormat="1" applyFont="1" applyFill="1" applyBorder="1" applyAlignment="1">
      <alignment horizontal="center" vertical="center"/>
    </xf>
    <xf numFmtId="49" fontId="16" fillId="0" borderId="1" xfId="3" quotePrefix="1" applyNumberFormat="1" applyFont="1" applyFill="1" applyBorder="1" applyAlignment="1">
      <alignment horizontal="center" vertical="center"/>
    </xf>
    <xf numFmtId="49" fontId="16" fillId="10" borderId="1" xfId="3" applyNumberFormat="1" applyFont="1" applyFill="1" applyBorder="1" applyAlignment="1">
      <alignment horizontal="center" vertical="center"/>
    </xf>
    <xf numFmtId="0" fontId="16" fillId="10" borderId="1" xfId="4" applyFont="1" applyFill="1" applyBorder="1"/>
    <xf numFmtId="0" fontId="16" fillId="10" borderId="1" xfId="4" applyFont="1" applyFill="1" applyBorder="1" applyAlignment="1">
      <alignment wrapText="1"/>
    </xf>
    <xf numFmtId="0" fontId="16" fillId="0" borderId="0" xfId="4" applyFont="1"/>
    <xf numFmtId="49" fontId="25" fillId="10" borderId="1" xfId="3" applyNumberFormat="1" applyFont="1" applyFill="1" applyBorder="1" applyAlignment="1">
      <alignment horizontal="right" vertical="center"/>
    </xf>
    <xf numFmtId="49" fontId="25" fillId="10" borderId="1" xfId="8" applyNumberFormat="1" applyFont="1" applyFill="1" applyBorder="1" applyAlignment="1">
      <alignment horizontal="left" vertical="center" wrapText="1"/>
    </xf>
    <xf numFmtId="49" fontId="16" fillId="10" borderId="1" xfId="8" applyNumberFormat="1" applyFont="1" applyFill="1" applyBorder="1" applyAlignment="1">
      <alignment horizontal="left" vertical="center" wrapText="1"/>
    </xf>
    <xf numFmtId="49" fontId="39" fillId="10" borderId="1" xfId="8" applyNumberFormat="1" applyFont="1" applyFill="1" applyBorder="1" applyAlignment="1">
      <alignment horizontal="left" vertical="top" wrapText="1"/>
    </xf>
    <xf numFmtId="49" fontId="39" fillId="10" borderId="1" xfId="8" applyNumberFormat="1" applyFont="1" applyFill="1" applyBorder="1" applyAlignment="1">
      <alignment horizontal="left" vertical="center" wrapText="1"/>
    </xf>
    <xf numFmtId="49" fontId="16" fillId="0" borderId="1" xfId="3" applyNumberFormat="1" applyFont="1" applyFill="1" applyBorder="1" applyAlignment="1">
      <alignment vertical="top" wrapText="1"/>
    </xf>
    <xf numFmtId="164" fontId="25" fillId="10" borderId="1" xfId="3" applyNumberFormat="1" applyFont="1" applyFill="1" applyBorder="1" applyAlignment="1">
      <alignment horizontal="center" vertical="center" wrapText="1"/>
    </xf>
    <xf numFmtId="164" fontId="25" fillId="10" borderId="1" xfId="3" applyNumberFormat="1" applyFont="1" applyFill="1" applyBorder="1" applyAlignment="1">
      <alignment horizontal="center" vertical="center"/>
    </xf>
    <xf numFmtId="164" fontId="16" fillId="10" borderId="1" xfId="3" applyNumberFormat="1" applyFont="1" applyFill="1" applyBorder="1" applyAlignment="1">
      <alignment horizontal="center" vertical="center" wrapText="1"/>
    </xf>
    <xf numFmtId="164" fontId="16" fillId="10" borderId="1" xfId="3" applyNumberFormat="1" applyFont="1" applyFill="1" applyBorder="1" applyAlignment="1">
      <alignment horizontal="center" vertical="center"/>
    </xf>
    <xf numFmtId="49" fontId="29" fillId="10" borderId="1" xfId="3" applyNumberFormat="1" applyFont="1" applyFill="1" applyBorder="1" applyAlignment="1">
      <alignment vertical="center" wrapText="1"/>
    </xf>
    <xf numFmtId="167" fontId="29" fillId="10" borderId="1" xfId="3" applyNumberFormat="1" applyFont="1" applyFill="1" applyBorder="1" applyAlignment="1">
      <alignment horizontal="center" vertical="center" wrapText="1"/>
    </xf>
    <xf numFmtId="0" fontId="25" fillId="10" borderId="1" xfId="4" applyFont="1" applyFill="1" applyBorder="1" applyAlignment="1">
      <alignment vertical="center" wrapText="1"/>
    </xf>
    <xf numFmtId="49" fontId="16" fillId="10" borderId="1" xfId="8" applyNumberFormat="1" applyFont="1" applyFill="1" applyBorder="1" applyAlignment="1">
      <alignment horizontal="left" vertical="top" wrapText="1"/>
    </xf>
    <xf numFmtId="49" fontId="26" fillId="10" borderId="1" xfId="3" applyNumberFormat="1" applyFont="1" applyFill="1" applyBorder="1" applyAlignment="1">
      <alignment vertical="center"/>
    </xf>
    <xf numFmtId="167" fontId="26" fillId="10" borderId="1" xfId="3" applyNumberFormat="1" applyFont="1" applyFill="1" applyBorder="1" applyAlignment="1">
      <alignment horizontal="left" vertical="center"/>
    </xf>
    <xf numFmtId="0" fontId="26" fillId="10" borderId="1" xfId="4" applyFont="1" applyFill="1" applyBorder="1"/>
    <xf numFmtId="0" fontId="36" fillId="0" borderId="1" xfId="4" applyFont="1" applyBorder="1" applyAlignment="1">
      <alignment horizontal="right" vertical="center" wrapText="1"/>
    </xf>
    <xf numFmtId="0" fontId="36" fillId="10" borderId="1" xfId="4" applyFont="1" applyFill="1" applyBorder="1" applyAlignment="1">
      <alignment horizontal="right" vertical="center" wrapText="1"/>
    </xf>
    <xf numFmtId="166" fontId="26" fillId="10" borderId="1" xfId="3" applyNumberFormat="1" applyFont="1" applyFill="1" applyBorder="1" applyAlignment="1">
      <alignment horizontal="center" vertical="center"/>
    </xf>
    <xf numFmtId="49" fontId="41" fillId="10" borderId="1" xfId="3" applyNumberFormat="1" applyFont="1" applyFill="1" applyBorder="1" applyAlignment="1">
      <alignment vertical="center" wrapText="1"/>
    </xf>
    <xf numFmtId="167" fontId="41" fillId="10" borderId="1" xfId="3" applyNumberFormat="1" applyFont="1" applyFill="1" applyBorder="1" applyAlignment="1">
      <alignment horizontal="left" vertical="center" wrapText="1"/>
    </xf>
    <xf numFmtId="0" fontId="26" fillId="10" borderId="1" xfId="4" applyFont="1" applyFill="1" applyBorder="1" applyAlignment="1">
      <alignment wrapText="1"/>
    </xf>
    <xf numFmtId="0" fontId="16" fillId="0" borderId="1" xfId="4" applyFont="1" applyBorder="1" applyAlignment="1">
      <alignment vertical="top" wrapText="1"/>
    </xf>
    <xf numFmtId="167" fontId="16" fillId="10" borderId="1" xfId="3" applyNumberFormat="1" applyFont="1" applyFill="1" applyBorder="1" applyAlignment="1">
      <alignment vertical="top" wrapText="1"/>
    </xf>
    <xf numFmtId="167" fontId="16" fillId="10" borderId="1" xfId="3" applyNumberFormat="1" applyFont="1" applyFill="1" applyBorder="1" applyAlignment="1">
      <alignment horizontal="left" vertical="top" wrapText="1"/>
    </xf>
    <xf numFmtId="49" fontId="26" fillId="10" borderId="1" xfId="3" applyNumberFormat="1" applyFont="1" applyFill="1" applyBorder="1" applyAlignment="1">
      <alignment vertical="center" wrapText="1"/>
    </xf>
    <xf numFmtId="167" fontId="26" fillId="10" borderId="1" xfId="3" applyNumberFormat="1" applyFont="1" applyFill="1" applyBorder="1" applyAlignment="1">
      <alignment horizontal="left" vertical="center" wrapText="1"/>
    </xf>
    <xf numFmtId="167" fontId="26" fillId="10" borderId="1" xfId="3" applyNumberFormat="1" applyFont="1" applyFill="1" applyBorder="1" applyAlignment="1">
      <alignment vertical="center" wrapText="1"/>
    </xf>
    <xf numFmtId="165" fontId="5" fillId="3" borderId="7" xfId="1" applyNumberFormat="1" applyFont="1" applyFill="1" applyBorder="1" applyAlignment="1">
      <alignment horizontal="center" vertical="center" wrapText="1"/>
    </xf>
    <xf numFmtId="165" fontId="22" fillId="3" borderId="7" xfId="1" applyNumberFormat="1" applyFont="1" applyFill="1" applyBorder="1" applyAlignment="1">
      <alignment horizontal="left" vertical="center" wrapText="1"/>
    </xf>
    <xf numFmtId="165" fontId="5" fillId="3" borderId="7" xfId="1" applyNumberFormat="1" applyFont="1" applyFill="1" applyBorder="1" applyAlignment="1">
      <alignment horizontal="left" vertical="center" wrapText="1"/>
    </xf>
    <xf numFmtId="1" fontId="6" fillId="11" borderId="7" xfId="0" quotePrefix="1" applyNumberFormat="1" applyFont="1" applyFill="1" applyBorder="1" applyAlignment="1">
      <alignment horizontal="center" vertical="center"/>
    </xf>
    <xf numFmtId="165" fontId="5" fillId="11" borderId="7" xfId="1" applyNumberFormat="1" applyFont="1" applyFill="1" applyBorder="1" applyAlignment="1">
      <alignment horizontal="center" vertical="center" wrapText="1"/>
    </xf>
    <xf numFmtId="49" fontId="7" fillId="11" borderId="7" xfId="1" applyNumberFormat="1" applyFont="1" applyFill="1" applyBorder="1" applyAlignment="1">
      <alignment horizontal="center" vertical="center" wrapText="1"/>
    </xf>
    <xf numFmtId="1" fontId="5" fillId="11" borderId="7" xfId="1" applyNumberFormat="1" applyFont="1" applyFill="1" applyBorder="1" applyAlignment="1">
      <alignment horizontal="center" vertical="center" wrapText="1"/>
    </xf>
    <xf numFmtId="165" fontId="22" fillId="11" borderId="7" xfId="1" applyNumberFormat="1" applyFont="1" applyFill="1" applyBorder="1" applyAlignment="1">
      <alignment horizontal="left" vertical="center" wrapText="1"/>
    </xf>
    <xf numFmtId="164" fontId="5" fillId="11" borderId="7" xfId="1" applyNumberFormat="1" applyFont="1" applyFill="1" applyBorder="1" applyAlignment="1">
      <alignment horizontal="center" vertical="center" wrapText="1"/>
    </xf>
    <xf numFmtId="164" fontId="7" fillId="0" borderId="23" xfId="1" applyNumberFormat="1" applyFont="1" applyBorder="1" applyAlignment="1">
      <alignment horizontal="center" vertical="center" wrapText="1"/>
    </xf>
    <xf numFmtId="164" fontId="7" fillId="0" borderId="2" xfId="1" applyNumberFormat="1" applyFont="1" applyBorder="1" applyAlignment="1">
      <alignment horizontal="center" vertical="center" wrapText="1"/>
    </xf>
    <xf numFmtId="164" fontId="5" fillId="0" borderId="24" xfId="1" applyNumberFormat="1" applyFont="1" applyBorder="1" applyAlignment="1">
      <alignment horizontal="center" vertical="center" wrapText="1"/>
    </xf>
    <xf numFmtId="164" fontId="7" fillId="0" borderId="13" xfId="1" applyNumberFormat="1" applyFont="1" applyBorder="1" applyAlignment="1">
      <alignment horizontal="center" vertical="center" wrapText="1"/>
    </xf>
    <xf numFmtId="164" fontId="5" fillId="3" borderId="24" xfId="1" applyNumberFormat="1" applyFont="1" applyFill="1" applyBorder="1" applyAlignment="1">
      <alignment horizontal="center" vertical="center" wrapText="1"/>
    </xf>
    <xf numFmtId="164" fontId="7" fillId="0" borderId="24" xfId="1" applyNumberFormat="1" applyFont="1" applyBorder="1" applyAlignment="1">
      <alignment horizontal="center" vertical="center" wrapText="1"/>
    </xf>
    <xf numFmtId="164" fontId="5" fillId="11" borderId="24" xfId="1" applyNumberFormat="1" applyFont="1" applyFill="1" applyBorder="1" applyAlignment="1">
      <alignment horizontal="center" vertical="center" wrapText="1"/>
    </xf>
    <xf numFmtId="164" fontId="9" fillId="0" borderId="24" xfId="1" applyNumberFormat="1" applyFont="1" applyBorder="1" applyAlignment="1">
      <alignment horizontal="center" vertical="center" wrapText="1"/>
    </xf>
    <xf numFmtId="164" fontId="5" fillId="0" borderId="3" xfId="1" applyNumberFormat="1" applyFont="1" applyBorder="1" applyAlignment="1">
      <alignment horizontal="center" vertical="top" wrapText="1"/>
    </xf>
    <xf numFmtId="164" fontId="5" fillId="0" borderId="3" xfId="1" applyNumberFormat="1" applyFont="1" applyBorder="1" applyAlignment="1">
      <alignment horizontal="left" vertical="top" wrapText="1"/>
    </xf>
    <xf numFmtId="164" fontId="5" fillId="0" borderId="17" xfId="1" applyNumberFormat="1" applyFont="1" applyBorder="1" applyAlignment="1">
      <alignment horizontal="center" vertical="center" wrapText="1"/>
    </xf>
    <xf numFmtId="164" fontId="7" fillId="0" borderId="25" xfId="1" applyNumberFormat="1" applyFont="1" applyBorder="1" applyAlignment="1">
      <alignment horizontal="left" vertical="top" wrapText="1"/>
    </xf>
    <xf numFmtId="164" fontId="7" fillId="0" borderId="26" xfId="1" applyNumberFormat="1" applyFont="1" applyBorder="1" applyAlignment="1">
      <alignment horizontal="left" vertical="top" wrapText="1"/>
    </xf>
    <xf numFmtId="0" fontId="7" fillId="0" borderId="12" xfId="1" applyFont="1" applyBorder="1" applyAlignment="1">
      <alignment horizontal="left" vertical="top" wrapText="1"/>
    </xf>
    <xf numFmtId="165" fontId="5" fillId="3" borderId="10" xfId="1" applyNumberFormat="1" applyFont="1" applyFill="1" applyBorder="1" applyAlignment="1">
      <alignment horizontal="left" vertical="center" wrapText="1"/>
    </xf>
    <xf numFmtId="164" fontId="7" fillId="0" borderId="3" xfId="1" applyNumberFormat="1" applyFont="1" applyBorder="1" applyAlignment="1">
      <alignment horizontal="left" vertical="top" wrapText="1"/>
    </xf>
    <xf numFmtId="0" fontId="6" fillId="11" borderId="10" xfId="1" applyFont="1" applyFill="1" applyBorder="1" applyAlignment="1">
      <alignment horizontal="center" vertical="center"/>
    </xf>
    <xf numFmtId="164" fontId="9" fillId="0" borderId="3" xfId="1" applyNumberFormat="1" applyFont="1" applyBorder="1" applyAlignment="1">
      <alignment horizontal="center" vertical="top" wrapText="1"/>
    </xf>
    <xf numFmtId="164" fontId="5" fillId="3" borderId="1" xfId="1" applyNumberFormat="1" applyFont="1" applyFill="1" applyBorder="1" applyAlignment="1">
      <alignment horizontal="center" vertical="center" wrapText="1"/>
    </xf>
    <xf numFmtId="164" fontId="5" fillId="11" borderId="1" xfId="1" applyNumberFormat="1" applyFont="1" applyFill="1" applyBorder="1" applyAlignment="1">
      <alignment horizontal="center" vertical="center" wrapText="1"/>
    </xf>
    <xf numFmtId="164" fontId="9" fillId="0" borderId="1" xfId="1" applyNumberFormat="1" applyFont="1" applyBorder="1" applyAlignment="1">
      <alignment horizontal="center" vertical="center" wrapText="1"/>
    </xf>
    <xf numFmtId="0" fontId="25" fillId="10" borderId="1" xfId="4" applyFont="1" applyFill="1" applyBorder="1" applyAlignment="1">
      <alignment horizontal="left" vertical="center" wrapText="1"/>
    </xf>
    <xf numFmtId="0" fontId="63" fillId="0" borderId="0" xfId="9" applyFont="1" applyAlignment="1">
      <alignment horizontal="right"/>
    </xf>
    <xf numFmtId="0" fontId="27" fillId="0" borderId="0" xfId="4" applyFont="1" applyAlignment="1">
      <alignment horizontal="center"/>
    </xf>
    <xf numFmtId="0" fontId="42" fillId="0" borderId="1" xfId="4" applyFont="1" applyBorder="1" applyAlignment="1">
      <alignment vertical="center" wrapText="1"/>
    </xf>
    <xf numFmtId="14" fontId="27" fillId="0" borderId="1" xfId="3" applyNumberFormat="1" applyFont="1" applyFill="1" applyBorder="1" applyAlignment="1">
      <alignment horizontal="center" vertical="center"/>
    </xf>
    <xf numFmtId="49" fontId="25" fillId="0" borderId="0" xfId="3" applyNumberFormat="1" applyFont="1" applyFill="1" applyAlignment="1">
      <alignment horizontal="center" vertical="center"/>
    </xf>
    <xf numFmtId="49" fontId="85" fillId="0" borderId="0" xfId="0" applyNumberFormat="1" applyFont="1" applyAlignment="1">
      <alignment horizontal="center" vertical="center"/>
    </xf>
    <xf numFmtId="0" fontId="86" fillId="0" borderId="0" xfId="0" applyFont="1" applyAlignment="1">
      <alignment vertical="center"/>
    </xf>
    <xf numFmtId="0" fontId="14" fillId="0" borderId="0" xfId="1" applyFont="1" applyAlignment="1">
      <alignment vertical="center"/>
    </xf>
    <xf numFmtId="164" fontId="58" fillId="0" borderId="0" xfId="0" applyNumberFormat="1" applyFont="1" applyAlignment="1">
      <alignment vertical="center"/>
    </xf>
    <xf numFmtId="0" fontId="58" fillId="0" borderId="0" xfId="0" applyFont="1" applyAlignment="1">
      <alignment vertical="top"/>
    </xf>
    <xf numFmtId="0" fontId="88" fillId="0" borderId="0" xfId="9" applyFont="1" applyAlignment="1">
      <alignment horizontal="left"/>
    </xf>
    <xf numFmtId="49" fontId="25" fillId="0" borderId="1" xfId="3" applyNumberFormat="1" applyFont="1" applyFill="1" applyBorder="1" applyAlignment="1">
      <alignment horizontal="center" vertical="center" wrapText="1"/>
    </xf>
    <xf numFmtId="49" fontId="26" fillId="0" borderId="1" xfId="5" applyNumberFormat="1" applyFont="1" applyFill="1" applyBorder="1" applyAlignment="1">
      <alignment horizontal="center" vertical="center" wrapText="1"/>
    </xf>
    <xf numFmtId="49" fontId="38" fillId="0" borderId="1" xfId="3" applyNumberFormat="1" applyFont="1" applyFill="1" applyBorder="1" applyAlignment="1">
      <alignment horizontal="center" vertical="center" wrapText="1"/>
    </xf>
    <xf numFmtId="49" fontId="29" fillId="0" borderId="1" xfId="3" applyNumberFormat="1" applyFont="1" applyFill="1" applyBorder="1" applyAlignment="1">
      <alignment horizontal="center" vertical="center" wrapText="1"/>
    </xf>
    <xf numFmtId="0" fontId="45" fillId="7" borderId="1" xfId="0" applyFont="1" applyFill="1" applyBorder="1" applyAlignment="1">
      <alignment horizontal="center" vertical="center" wrapText="1"/>
    </xf>
    <xf numFmtId="0" fontId="45" fillId="7" borderId="4"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5" fillId="7" borderId="6" xfId="0" applyFont="1" applyFill="1" applyBorder="1" applyAlignment="1">
      <alignment horizontal="center" vertical="center" wrapText="1"/>
    </xf>
    <xf numFmtId="0" fontId="56" fillId="0" borderId="0" xfId="0" applyFont="1" applyAlignment="1">
      <alignment horizontal="center" vertical="center"/>
    </xf>
    <xf numFmtId="0" fontId="45" fillId="7" borderId="1" xfId="0" applyFont="1" applyFill="1" applyBorder="1" applyAlignment="1">
      <alignment horizontal="center" vertical="center"/>
    </xf>
    <xf numFmtId="164" fontId="5" fillId="0" borderId="12" xfId="0" applyNumberFormat="1" applyFont="1" applyBorder="1" applyAlignment="1">
      <alignment horizontal="center" vertical="center"/>
    </xf>
    <xf numFmtId="164" fontId="5" fillId="0" borderId="6" xfId="0" applyNumberFormat="1" applyFont="1" applyBorder="1" applyAlignment="1">
      <alignment horizontal="center" vertical="center"/>
    </xf>
    <xf numFmtId="164" fontId="5" fillId="0" borderId="5"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2"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7" fillId="0" borderId="0" xfId="0" applyFont="1" applyAlignment="1">
      <alignment horizontal="left" vertical="center" wrapText="1"/>
    </xf>
    <xf numFmtId="0" fontId="57" fillId="0" borderId="0" xfId="0" applyFont="1" applyAlignment="1">
      <alignment horizontal="lef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7" xfId="0" applyFont="1" applyBorder="1" applyAlignment="1">
      <alignment horizontal="center" vertical="top"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64" fontId="21" fillId="0" borderId="18"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1" fontId="5" fillId="0" borderId="1" xfId="0" applyNumberFormat="1" applyFont="1" applyBorder="1" applyAlignment="1">
      <alignment horizontal="center" vertical="center" textRotation="90" wrapText="1"/>
    </xf>
    <xf numFmtId="0" fontId="5" fillId="0" borderId="1" xfId="0" applyFont="1" applyBorder="1" applyAlignment="1">
      <alignment horizontal="center" vertical="center" textRotation="90" wrapText="1"/>
    </xf>
    <xf numFmtId="49" fontId="5" fillId="0" borderId="1" xfId="0" applyNumberFormat="1" applyFont="1" applyBorder="1" applyAlignment="1">
      <alignment horizontal="center" vertical="center" textRotation="90" wrapText="1"/>
    </xf>
    <xf numFmtId="0" fontId="4" fillId="0" borderId="1" xfId="0" applyFont="1" applyBorder="1" applyAlignment="1">
      <alignment horizontal="center" vertical="center" wrapText="1"/>
    </xf>
    <xf numFmtId="0" fontId="83" fillId="0" borderId="0" xfId="3" applyFont="1" applyFill="1" applyAlignment="1">
      <alignment horizontal="left" wrapText="1"/>
    </xf>
    <xf numFmtId="0" fontId="25" fillId="10" borderId="1" xfId="4" applyFont="1" applyFill="1" applyBorder="1" applyAlignment="1">
      <alignment horizontal="left" vertical="center" wrapText="1"/>
    </xf>
    <xf numFmtId="0" fontId="86" fillId="0" borderId="0" xfId="3" applyFont="1" applyFill="1" applyAlignment="1">
      <alignment horizontal="left" vertical="center" wrapText="1"/>
    </xf>
    <xf numFmtId="1" fontId="65" fillId="9" borderId="4" xfId="9" applyNumberFormat="1" applyFont="1" applyFill="1" applyBorder="1" applyAlignment="1">
      <alignment horizontal="center" vertical="center" textRotation="90" wrapText="1"/>
    </xf>
    <xf numFmtId="1" fontId="65" fillId="9" borderId="6" xfId="9" applyNumberFormat="1" applyFont="1" applyFill="1" applyBorder="1" applyAlignment="1">
      <alignment horizontal="center" vertical="center" textRotation="90" wrapText="1"/>
    </xf>
    <xf numFmtId="0" fontId="66" fillId="9" borderId="4" xfId="9" applyFont="1" applyFill="1" applyBorder="1" applyAlignment="1">
      <alignment horizontal="center" vertical="center" wrapText="1"/>
    </xf>
    <xf numFmtId="0" fontId="66" fillId="9" borderId="6" xfId="9" applyFont="1" applyFill="1" applyBorder="1" applyAlignment="1">
      <alignment horizontal="center" vertical="center" wrapText="1"/>
    </xf>
    <xf numFmtId="0" fontId="66" fillId="9" borderId="15" xfId="9" applyFont="1" applyFill="1" applyBorder="1" applyAlignment="1">
      <alignment horizontal="center" vertical="center" wrapText="1"/>
    </xf>
    <xf numFmtId="0" fontId="66" fillId="9" borderId="14" xfId="9" applyFont="1" applyFill="1" applyBorder="1" applyAlignment="1">
      <alignment horizontal="center" vertical="center" wrapText="1"/>
    </xf>
    <xf numFmtId="0" fontId="66" fillId="9" borderId="17" xfId="9" applyFont="1" applyFill="1" applyBorder="1" applyAlignment="1">
      <alignment horizontal="center" vertical="center" wrapText="1"/>
    </xf>
    <xf numFmtId="0" fontId="66" fillId="9" borderId="20" xfId="9" applyFont="1" applyFill="1" applyBorder="1" applyAlignment="1">
      <alignment horizontal="center" vertical="center" wrapText="1"/>
    </xf>
    <xf numFmtId="0" fontId="66" fillId="9" borderId="3" xfId="9" applyFont="1" applyFill="1" applyBorder="1" applyAlignment="1">
      <alignment horizontal="center" vertical="center" wrapText="1"/>
    </xf>
    <xf numFmtId="49" fontId="61" fillId="9" borderId="4" xfId="9" applyNumberFormat="1" applyFont="1" applyFill="1" applyBorder="1" applyAlignment="1">
      <alignment horizontal="center" vertical="center" wrapText="1"/>
    </xf>
    <xf numFmtId="49" fontId="61" fillId="9" borderId="6" xfId="9" applyNumberFormat="1" applyFont="1" applyFill="1" applyBorder="1" applyAlignment="1">
      <alignment horizontal="center" vertical="center" wrapText="1"/>
    </xf>
    <xf numFmtId="0" fontId="65" fillId="9" borderId="20" xfId="9" applyFont="1" applyFill="1" applyBorder="1" applyAlignment="1">
      <alignment horizontal="center" vertical="center" wrapText="1"/>
    </xf>
    <xf numFmtId="0" fontId="65" fillId="9" borderId="2" xfId="9" applyFont="1" applyFill="1" applyBorder="1" applyAlignment="1">
      <alignment horizontal="center" vertical="center" wrapText="1"/>
    </xf>
    <xf numFmtId="0" fontId="65" fillId="9" borderId="3" xfId="9" applyFont="1" applyFill="1" applyBorder="1" applyAlignment="1">
      <alignment horizontal="center" vertical="center" wrapText="1"/>
    </xf>
    <xf numFmtId="1" fontId="71" fillId="0" borderId="20" xfId="9" applyNumberFormat="1" applyFont="1" applyBorder="1" applyAlignment="1">
      <alignment horizontal="left" vertical="center" indent="2"/>
    </xf>
    <xf numFmtId="1" fontId="71" fillId="0" borderId="2" xfId="9" applyNumberFormat="1" applyFont="1" applyBorder="1" applyAlignment="1">
      <alignment horizontal="left" vertical="center" indent="2"/>
    </xf>
    <xf numFmtId="0" fontId="70" fillId="0" borderId="4" xfId="9" applyFont="1" applyBorder="1" applyAlignment="1">
      <alignment horizontal="center"/>
    </xf>
    <xf numFmtId="0" fontId="70" fillId="0" borderId="5" xfId="9" applyFont="1" applyBorder="1" applyAlignment="1">
      <alignment horizontal="center"/>
    </xf>
    <xf numFmtId="0" fontId="70" fillId="0" borderId="6" xfId="9" applyFont="1" applyBorder="1" applyAlignment="1">
      <alignment horizontal="center"/>
    </xf>
    <xf numFmtId="0" fontId="72" fillId="0" borderId="20" xfId="9" applyFont="1" applyBorder="1" applyAlignment="1">
      <alignment horizontal="left" vertical="center" wrapText="1" indent="2"/>
    </xf>
    <xf numFmtId="0" fontId="72" fillId="0" borderId="2" xfId="9" applyFont="1" applyBorder="1" applyAlignment="1">
      <alignment horizontal="left" vertical="center" wrapText="1" indent="2"/>
    </xf>
    <xf numFmtId="0" fontId="72" fillId="0" borderId="3" xfId="9" applyFont="1" applyBorder="1" applyAlignment="1">
      <alignment horizontal="left" vertical="center" wrapText="1" indent="2"/>
    </xf>
    <xf numFmtId="0" fontId="61" fillId="0" borderId="20" xfId="9" applyFont="1" applyBorder="1" applyAlignment="1">
      <alignment horizontal="left" vertical="center" wrapText="1" indent="2"/>
    </xf>
    <xf numFmtId="0" fontId="61" fillId="0" borderId="2" xfId="9" applyFont="1" applyBorder="1" applyAlignment="1">
      <alignment horizontal="left" vertical="center" wrapText="1" indent="2"/>
    </xf>
    <xf numFmtId="0" fontId="61" fillId="0" borderId="3" xfId="9" applyFont="1" applyBorder="1" applyAlignment="1">
      <alignment horizontal="left" vertical="center" wrapText="1" indent="2"/>
    </xf>
    <xf numFmtId="0" fontId="65" fillId="9" borderId="4" xfId="9" applyFont="1" applyFill="1" applyBorder="1" applyAlignment="1">
      <alignment horizontal="center" vertical="center" wrapText="1"/>
    </xf>
    <xf numFmtId="0" fontId="65" fillId="9" borderId="6" xfId="9" applyFont="1" applyFill="1" applyBorder="1" applyAlignment="1">
      <alignment horizontal="center" vertical="center" wrapText="1"/>
    </xf>
    <xf numFmtId="1" fontId="61" fillId="0" borderId="4" xfId="9" applyNumberFormat="1" applyFont="1" applyBorder="1" applyAlignment="1">
      <alignment horizontal="center" vertical="center"/>
    </xf>
    <xf numFmtId="1" fontId="61" fillId="0" borderId="5" xfId="9" applyNumberFormat="1" applyFont="1" applyBorder="1" applyAlignment="1">
      <alignment horizontal="center" vertical="center"/>
    </xf>
    <xf numFmtId="1" fontId="61" fillId="0" borderId="6" xfId="9" applyNumberFormat="1" applyFont="1" applyBorder="1" applyAlignment="1">
      <alignment horizontal="center" vertical="center"/>
    </xf>
    <xf numFmtId="0" fontId="73" fillId="0" borderId="4" xfId="9" applyFont="1" applyBorder="1" applyAlignment="1">
      <alignment horizontal="left" vertical="center"/>
    </xf>
    <xf numFmtId="0" fontId="73" fillId="0" borderId="5" xfId="9" applyFont="1" applyBorder="1" applyAlignment="1">
      <alignment horizontal="left" vertical="center"/>
    </xf>
    <xf numFmtId="0" fontId="73" fillId="0" borderId="6" xfId="9" applyFont="1" applyBorder="1" applyAlignment="1">
      <alignment horizontal="left" vertical="center"/>
    </xf>
    <xf numFmtId="0" fontId="67" fillId="0" borderId="4" xfId="9" applyFont="1" applyBorder="1" applyAlignment="1">
      <alignment horizontal="center" vertical="center" wrapText="1"/>
    </xf>
    <xf numFmtId="0" fontId="67" fillId="0" borderId="5" xfId="9" applyFont="1" applyBorder="1" applyAlignment="1">
      <alignment horizontal="center" vertical="center" wrapText="1"/>
    </xf>
    <xf numFmtId="0" fontId="67" fillId="0" borderId="6" xfId="9" applyFont="1" applyBorder="1" applyAlignment="1">
      <alignment horizontal="center" vertical="center" wrapText="1"/>
    </xf>
    <xf numFmtId="0" fontId="64" fillId="0" borderId="20" xfId="9" applyFont="1" applyBorder="1" applyAlignment="1">
      <alignment horizontal="left"/>
    </xf>
    <xf numFmtId="0" fontId="64" fillId="0" borderId="2" xfId="9" applyFont="1" applyBorder="1" applyAlignment="1">
      <alignment horizontal="left"/>
    </xf>
    <xf numFmtId="0" fontId="64" fillId="0" borderId="3" xfId="9" applyFont="1" applyBorder="1" applyAlignment="1">
      <alignment horizontal="left"/>
    </xf>
    <xf numFmtId="0" fontId="61" fillId="0" borderId="4" xfId="9" applyFont="1" applyBorder="1" applyAlignment="1">
      <alignment horizontal="center"/>
    </xf>
    <xf numFmtId="0" fontId="61" fillId="0" borderId="5" xfId="9" applyFont="1" applyBorder="1" applyAlignment="1">
      <alignment horizontal="center"/>
    </xf>
    <xf numFmtId="0" fontId="61" fillId="0" borderId="6" xfId="9" applyFont="1" applyBorder="1" applyAlignment="1">
      <alignment horizontal="center"/>
    </xf>
    <xf numFmtId="49" fontId="74" fillId="0" borderId="4" xfId="9" applyNumberFormat="1" applyFont="1" applyBorder="1" applyAlignment="1">
      <alignment horizontal="center" vertical="center" wrapText="1"/>
    </xf>
    <xf numFmtId="49" fontId="74" fillId="0" borderId="6" xfId="9" applyNumberFormat="1" applyFont="1" applyBorder="1" applyAlignment="1">
      <alignment horizontal="center" vertical="center" wrapText="1"/>
    </xf>
    <xf numFmtId="1" fontId="77" fillId="0" borderId="0" xfId="9" applyNumberFormat="1" applyFont="1" applyAlignment="1">
      <alignment horizontal="left"/>
    </xf>
    <xf numFmtId="49" fontId="70" fillId="0" borderId="0" xfId="9" applyNumberFormat="1" applyFont="1" applyAlignment="1">
      <alignment vertical="center"/>
    </xf>
    <xf numFmtId="1" fontId="65" fillId="9" borderId="1" xfId="9" applyNumberFormat="1" applyFont="1" applyFill="1" applyBorder="1" applyAlignment="1">
      <alignment horizontal="center" vertical="center" textRotation="90" wrapText="1"/>
    </xf>
    <xf numFmtId="0" fontId="66" fillId="9" borderId="1" xfId="9" applyFont="1" applyFill="1" applyBorder="1" applyAlignment="1">
      <alignment horizontal="center" vertical="center" wrapText="1"/>
    </xf>
    <xf numFmtId="0" fontId="65" fillId="9" borderId="15" xfId="9" applyFont="1" applyFill="1" applyBorder="1" applyAlignment="1">
      <alignment horizontal="center" vertical="center" wrapText="1"/>
    </xf>
    <xf numFmtId="0" fontId="65" fillId="9" borderId="14" xfId="9" applyFont="1" applyFill="1" applyBorder="1" applyAlignment="1">
      <alignment horizontal="center" vertical="center" wrapText="1"/>
    </xf>
    <xf numFmtId="0" fontId="65" fillId="9" borderId="17" xfId="9" applyFont="1" applyFill="1" applyBorder="1" applyAlignment="1">
      <alignment horizontal="center" vertical="center" wrapText="1"/>
    </xf>
    <xf numFmtId="0" fontId="65" fillId="9" borderId="16" xfId="9" applyFont="1" applyFill="1" applyBorder="1" applyAlignment="1">
      <alignment horizontal="center" vertical="center" wrapText="1"/>
    </xf>
    <xf numFmtId="0" fontId="65" fillId="9" borderId="13" xfId="9" applyFont="1" applyFill="1" applyBorder="1" applyAlignment="1">
      <alignment horizontal="center" vertical="center" wrapText="1"/>
    </xf>
    <xf numFmtId="0" fontId="65" fillId="9" borderId="12" xfId="9" applyFont="1" applyFill="1" applyBorder="1" applyAlignment="1">
      <alignment horizontal="center" vertical="center" wrapText="1"/>
    </xf>
    <xf numFmtId="0" fontId="66" fillId="9" borderId="16" xfId="9" applyFont="1" applyFill="1" applyBorder="1" applyAlignment="1">
      <alignment horizontal="center" vertical="center" wrapText="1"/>
    </xf>
    <xf numFmtId="0" fontId="66" fillId="9" borderId="12" xfId="9" applyFont="1" applyFill="1" applyBorder="1" applyAlignment="1">
      <alignment horizontal="center" vertical="center" wrapText="1"/>
    </xf>
    <xf numFmtId="49" fontId="61" fillId="9" borderId="1" xfId="9" applyNumberFormat="1" applyFont="1" applyFill="1" applyBorder="1" applyAlignment="1">
      <alignment horizontal="center" vertical="center" wrapText="1"/>
    </xf>
    <xf numFmtId="0" fontId="62" fillId="0" borderId="20" xfId="9" applyFont="1" applyBorder="1" applyAlignment="1">
      <alignment horizontal="center"/>
    </xf>
    <xf numFmtId="0" fontId="62" fillId="0" borderId="3" xfId="9" applyFont="1" applyBorder="1" applyAlignment="1">
      <alignment horizontal="center"/>
    </xf>
    <xf numFmtId="1" fontId="71" fillId="0" borderId="1" xfId="9" applyNumberFormat="1" applyFont="1" applyBorder="1" applyAlignment="1">
      <alignment horizontal="center" vertical="center"/>
    </xf>
    <xf numFmtId="1" fontId="61" fillId="0" borderId="1" xfId="9" applyNumberFormat="1" applyFont="1" applyBorder="1" applyAlignment="1">
      <alignment horizontal="center" vertical="center"/>
    </xf>
    <xf numFmtId="0" fontId="73" fillId="0" borderId="1" xfId="9" applyFont="1" applyBorder="1" applyAlignment="1">
      <alignment horizontal="left" vertical="center"/>
    </xf>
    <xf numFmtId="0" fontId="67" fillId="0" borderId="1" xfId="9" applyFont="1" applyBorder="1" applyAlignment="1">
      <alignment horizontal="center" vertical="center" wrapText="1"/>
    </xf>
    <xf numFmtId="0" fontId="64" fillId="0" borderId="15" xfId="9" applyFont="1" applyBorder="1" applyAlignment="1">
      <alignment horizontal="center"/>
    </xf>
    <xf numFmtId="0" fontId="64" fillId="0" borderId="14" xfId="9" applyFont="1" applyBorder="1" applyAlignment="1">
      <alignment horizontal="center"/>
    </xf>
    <xf numFmtId="0" fontId="64" fillId="0" borderId="17" xfId="9" applyFont="1" applyBorder="1" applyAlignment="1">
      <alignment horizontal="center"/>
    </xf>
    <xf numFmtId="0" fontId="64" fillId="0" borderId="22" xfId="9" applyFont="1" applyBorder="1" applyAlignment="1">
      <alignment horizontal="center"/>
    </xf>
    <xf numFmtId="0" fontId="64" fillId="0" borderId="0" xfId="9" applyFont="1" applyAlignment="1">
      <alignment horizontal="center"/>
    </xf>
    <xf numFmtId="0" fontId="64" fillId="0" borderId="11" xfId="9" applyFont="1" applyBorder="1" applyAlignment="1">
      <alignment horizontal="center"/>
    </xf>
    <xf numFmtId="0" fontId="64" fillId="0" borderId="16" xfId="9" applyFont="1" applyBorder="1" applyAlignment="1">
      <alignment horizontal="center"/>
    </xf>
    <xf numFmtId="0" fontId="64" fillId="0" borderId="13" xfId="9" applyFont="1" applyBorder="1" applyAlignment="1">
      <alignment horizontal="center"/>
    </xf>
    <xf numFmtId="0" fontId="64" fillId="0" borderId="12" xfId="9" applyFont="1" applyBorder="1" applyAlignment="1">
      <alignment horizontal="center"/>
    </xf>
    <xf numFmtId="0" fontId="88" fillId="0" borderId="0" xfId="9" applyFont="1" applyAlignment="1">
      <alignment horizontal="center"/>
    </xf>
    <xf numFmtId="49" fontId="61" fillId="0" borderId="4" xfId="9" applyNumberFormat="1" applyFont="1" applyBorder="1" applyAlignment="1">
      <alignment horizontal="center" vertical="center" wrapText="1"/>
    </xf>
    <xf numFmtId="49" fontId="61" fillId="0" borderId="5" xfId="9" applyNumberFormat="1" applyFont="1" applyBorder="1" applyAlignment="1">
      <alignment horizontal="center" vertical="center" wrapText="1"/>
    </xf>
    <xf numFmtId="49" fontId="61" fillId="0" borderId="6" xfId="9" applyNumberFormat="1" applyFont="1" applyBorder="1" applyAlignment="1">
      <alignment horizontal="center" vertical="center" wrapText="1"/>
    </xf>
    <xf numFmtId="166" fontId="26" fillId="10" borderId="0" xfId="3" applyNumberFormat="1" applyFont="1" applyFill="1" applyAlignment="1">
      <alignment horizontal="right"/>
    </xf>
    <xf numFmtId="49" fontId="25" fillId="12" borderId="19" xfId="3" applyNumberFormat="1" applyFont="1" applyFill="1" applyBorder="1" applyAlignment="1">
      <alignment horizontal="center" vertical="center" wrapText="1"/>
    </xf>
    <xf numFmtId="0" fontId="25" fillId="12" borderId="1" xfId="3" applyFont="1" applyFill="1" applyBorder="1" applyAlignment="1">
      <alignment horizontal="center" vertical="center" wrapText="1"/>
    </xf>
    <xf numFmtId="49" fontId="25" fillId="12" borderId="1" xfId="3" applyNumberFormat="1" applyFont="1" applyFill="1" applyBorder="1" applyAlignment="1">
      <alignment horizontal="center" vertical="center" wrapText="1"/>
    </xf>
    <xf numFmtId="166" fontId="25" fillId="12" borderId="1" xfId="3" applyNumberFormat="1" applyFont="1" applyFill="1" applyBorder="1" applyAlignment="1">
      <alignment horizontal="center" vertical="center" wrapText="1"/>
    </xf>
    <xf numFmtId="1" fontId="25" fillId="12" borderId="1" xfId="3" applyNumberFormat="1" applyFont="1" applyFill="1" applyBorder="1" applyAlignment="1">
      <alignment horizontal="center" vertical="center" wrapText="1"/>
    </xf>
    <xf numFmtId="0" fontId="25" fillId="12" borderId="1" xfId="4" applyFont="1" applyFill="1" applyBorder="1" applyAlignment="1">
      <alignment horizontal="center" vertical="center" wrapText="1"/>
    </xf>
    <xf numFmtId="49" fontId="25" fillId="12" borderId="27" xfId="3" applyNumberFormat="1" applyFont="1" applyFill="1" applyBorder="1" applyAlignment="1">
      <alignment horizontal="center" vertical="center" wrapText="1"/>
    </xf>
    <xf numFmtId="49" fontId="25" fillId="12" borderId="1" xfId="3" applyNumberFormat="1" applyFont="1" applyFill="1" applyBorder="1" applyAlignment="1">
      <alignment horizontal="center" vertical="center" wrapText="1"/>
    </xf>
    <xf numFmtId="1" fontId="25" fillId="12" borderId="1" xfId="3" applyNumberFormat="1" applyFont="1" applyFill="1" applyBorder="1" applyAlignment="1">
      <alignment horizontal="center" vertical="center" wrapText="1"/>
    </xf>
    <xf numFmtId="49" fontId="26" fillId="12" borderId="1" xfId="3" applyNumberFormat="1" applyFont="1" applyFill="1" applyBorder="1" applyAlignment="1">
      <alignment horizontal="center" vertical="center" wrapText="1"/>
    </xf>
    <xf numFmtId="0" fontId="26" fillId="12" borderId="1" xfId="3" applyFont="1" applyFill="1" applyBorder="1" applyAlignment="1">
      <alignment horizontal="center" vertical="center" wrapText="1"/>
    </xf>
    <xf numFmtId="1" fontId="26" fillId="12" borderId="1" xfId="3" applyNumberFormat="1" applyFont="1" applyFill="1" applyBorder="1" applyAlignment="1">
      <alignment horizontal="center" vertical="center"/>
    </xf>
    <xf numFmtId="0" fontId="26" fillId="12" borderId="1" xfId="4" applyFont="1" applyFill="1" applyBorder="1" applyAlignment="1">
      <alignment horizontal="center"/>
    </xf>
    <xf numFmtId="1" fontId="67" fillId="12" borderId="1" xfId="9" applyNumberFormat="1" applyFont="1" applyFill="1" applyBorder="1" applyAlignment="1">
      <alignment horizontal="center"/>
    </xf>
    <xf numFmtId="0" fontId="64" fillId="12" borderId="1" xfId="9" applyFont="1" applyFill="1" applyBorder="1" applyAlignment="1">
      <alignment horizontal="center"/>
    </xf>
    <xf numFmtId="0" fontId="67" fillId="12" borderId="1" xfId="9" applyFont="1" applyFill="1" applyBorder="1" applyAlignment="1">
      <alignment horizontal="center"/>
    </xf>
    <xf numFmtId="0" fontId="67" fillId="12" borderId="1" xfId="9" applyFont="1" applyFill="1" applyBorder="1" applyAlignment="1">
      <alignment horizontal="center" vertical="center" wrapText="1"/>
    </xf>
    <xf numFmtId="0" fontId="64" fillId="12" borderId="20" xfId="9" applyFont="1" applyFill="1" applyBorder="1" applyAlignment="1">
      <alignment horizontal="center"/>
    </xf>
    <xf numFmtId="0" fontId="64" fillId="12" borderId="2" xfId="9" applyFont="1" applyFill="1" applyBorder="1" applyAlignment="1">
      <alignment horizontal="center"/>
    </xf>
    <xf numFmtId="0" fontId="64" fillId="12" borderId="3" xfId="9" applyFont="1" applyFill="1" applyBorder="1" applyAlignment="1">
      <alignment horizontal="center"/>
    </xf>
    <xf numFmtId="0" fontId="67" fillId="12" borderId="20" xfId="9" applyFont="1" applyFill="1" applyBorder="1" applyAlignment="1">
      <alignment horizontal="center"/>
    </xf>
    <xf numFmtId="0" fontId="67" fillId="12" borderId="3" xfId="9" applyFont="1" applyFill="1" applyBorder="1" applyAlignment="1">
      <alignment horizontal="center"/>
    </xf>
    <xf numFmtId="1" fontId="67" fillId="12" borderId="20" xfId="9" applyNumberFormat="1" applyFont="1" applyFill="1" applyBorder="1" applyAlignment="1">
      <alignment horizontal="center"/>
    </xf>
    <xf numFmtId="1" fontId="77" fillId="0" borderId="0" xfId="9" applyNumberFormat="1" applyFont="1" applyAlignment="1">
      <alignment horizontal="left" indent="1"/>
    </xf>
    <xf numFmtId="0" fontId="78" fillId="0" borderId="0" xfId="9" applyFont="1" applyAlignment="1">
      <alignment horizontal="left" vertical="center" indent="1"/>
    </xf>
    <xf numFmtId="0" fontId="78" fillId="0" borderId="0" xfId="9" applyFont="1" applyAlignment="1">
      <alignment horizontal="left" vertical="center" wrapText="1" indent="1"/>
    </xf>
    <xf numFmtId="0" fontId="76" fillId="0" borderId="0" xfId="9" applyFont="1" applyAlignment="1">
      <alignment horizontal="left" vertical="center" wrapText="1" indent="1"/>
    </xf>
    <xf numFmtId="165" fontId="76" fillId="0" borderId="0" xfId="9" applyNumberFormat="1" applyFont="1" applyAlignment="1">
      <alignment horizontal="left" indent="1"/>
    </xf>
    <xf numFmtId="0" fontId="76" fillId="0" borderId="0" xfId="9" applyFont="1" applyAlignment="1">
      <alignment horizontal="left" indent="1"/>
    </xf>
    <xf numFmtId="0" fontId="68" fillId="0" borderId="0" xfId="9" applyFont="1" applyAlignment="1">
      <alignment horizontal="left" indent="1"/>
    </xf>
    <xf numFmtId="1" fontId="89" fillId="0" borderId="0" xfId="9" applyNumberFormat="1" applyFont="1" applyAlignment="1">
      <alignment horizontal="left" vertical="center" wrapText="1" indent="1"/>
    </xf>
    <xf numFmtId="49" fontId="91" fillId="0" borderId="0" xfId="9" applyNumberFormat="1" applyFont="1" applyAlignment="1">
      <alignment horizontal="left" vertical="center" indent="1"/>
    </xf>
    <xf numFmtId="0" fontId="54" fillId="0" borderId="0" xfId="0" applyFont="1" applyAlignment="1">
      <alignment horizontal="left" vertical="center" wrapText="1"/>
    </xf>
  </cellXfs>
  <cellStyles count="11">
    <cellStyle name="Neutral 2" xfId="3"/>
    <cellStyle name="Normal" xfId="0" builtinId="0"/>
    <cellStyle name="Normal 2" xfId="1"/>
    <cellStyle name="Normal 2 2" xfId="8"/>
    <cellStyle name="Normal 3" xfId="2"/>
    <cellStyle name="Normal 4" xfId="4"/>
    <cellStyle name="Нейтральный 2" xfId="5"/>
    <cellStyle name="Обычный 2" xfId="9"/>
    <cellStyle name="Обычный 74" xfId="7"/>
    <cellStyle name="Обычный 80" xfId="6"/>
    <cellStyle name="Обычный_Lista04"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8"/>
  <sheetViews>
    <sheetView tabSelected="1" workbookViewId="0">
      <selection activeCell="A2" sqref="A2:K2"/>
    </sheetView>
  </sheetViews>
  <sheetFormatPr defaultRowHeight="15" x14ac:dyDescent="0.25"/>
  <cols>
    <col min="1" max="1" width="35.7109375" customWidth="1"/>
  </cols>
  <sheetData>
    <row r="2" spans="1:11" ht="15.75" x14ac:dyDescent="0.25">
      <c r="A2" s="461" t="s">
        <v>823</v>
      </c>
      <c r="B2" s="461"/>
      <c r="C2" s="461"/>
      <c r="D2" s="461"/>
      <c r="E2" s="461"/>
      <c r="F2" s="461"/>
      <c r="G2" s="461"/>
      <c r="H2" s="461"/>
      <c r="I2" s="461"/>
      <c r="J2" s="461"/>
      <c r="K2" s="461"/>
    </row>
    <row r="3" spans="1:11" ht="15.75" x14ac:dyDescent="0.25">
      <c r="A3" s="195"/>
      <c r="B3" s="195"/>
      <c r="C3" s="195"/>
      <c r="D3" s="195"/>
      <c r="E3" s="195"/>
      <c r="F3" s="195"/>
      <c r="G3" s="195"/>
      <c r="H3" s="195"/>
      <c r="I3" s="195"/>
      <c r="J3" s="195"/>
      <c r="K3" s="195"/>
    </row>
    <row r="4" spans="1:11" x14ac:dyDescent="0.25">
      <c r="K4" s="196" t="s">
        <v>48</v>
      </c>
    </row>
    <row r="5" spans="1:11" x14ac:dyDescent="0.25">
      <c r="A5" s="462" t="s">
        <v>736</v>
      </c>
      <c r="B5" s="462" t="s">
        <v>753</v>
      </c>
      <c r="C5" s="457" t="s">
        <v>754</v>
      </c>
      <c r="D5" s="457" t="s">
        <v>796</v>
      </c>
      <c r="E5" s="457"/>
      <c r="F5" s="457"/>
      <c r="G5" s="458" t="s">
        <v>755</v>
      </c>
      <c r="H5" s="457" t="s">
        <v>794</v>
      </c>
      <c r="I5" s="457"/>
      <c r="J5" s="457"/>
      <c r="K5" s="457"/>
    </row>
    <row r="6" spans="1:11" ht="22.5" x14ac:dyDescent="0.25">
      <c r="A6" s="462"/>
      <c r="B6" s="462"/>
      <c r="C6" s="457"/>
      <c r="D6" s="457">
        <v>2026</v>
      </c>
      <c r="E6" s="457">
        <v>2027</v>
      </c>
      <c r="F6" s="462">
        <v>2028</v>
      </c>
      <c r="G6" s="459"/>
      <c r="H6" s="462">
        <v>2027</v>
      </c>
      <c r="I6" s="181" t="s">
        <v>737</v>
      </c>
      <c r="J6" s="462">
        <v>2028</v>
      </c>
      <c r="K6" s="462">
        <v>2029</v>
      </c>
    </row>
    <row r="7" spans="1:11" ht="63" x14ac:dyDescent="0.25">
      <c r="A7" s="462"/>
      <c r="B7" s="462"/>
      <c r="C7" s="457"/>
      <c r="D7" s="457"/>
      <c r="E7" s="457"/>
      <c r="F7" s="462"/>
      <c r="G7" s="460"/>
      <c r="H7" s="462"/>
      <c r="I7" s="182" t="s">
        <v>756</v>
      </c>
      <c r="J7" s="462"/>
      <c r="K7" s="462"/>
    </row>
    <row r="8" spans="1:11" ht="10.5" customHeight="1" x14ac:dyDescent="0.25">
      <c r="A8" s="183">
        <v>1</v>
      </c>
      <c r="B8" s="180">
        <v>2</v>
      </c>
      <c r="C8" s="180">
        <v>3</v>
      </c>
      <c r="D8" s="180">
        <v>4</v>
      </c>
      <c r="E8" s="180">
        <v>5</v>
      </c>
      <c r="F8" s="180">
        <v>6</v>
      </c>
      <c r="G8" s="180">
        <v>7</v>
      </c>
      <c r="H8" s="180">
        <v>8</v>
      </c>
      <c r="I8" s="180">
        <v>9</v>
      </c>
      <c r="J8" s="180">
        <v>10</v>
      </c>
      <c r="K8" s="180">
        <v>11</v>
      </c>
    </row>
    <row r="9" spans="1:11" x14ac:dyDescent="0.25">
      <c r="A9" s="184" t="s">
        <v>738</v>
      </c>
      <c r="B9" s="185"/>
      <c r="C9" s="185"/>
      <c r="D9" s="185"/>
      <c r="E9" s="185"/>
      <c r="F9" s="185"/>
      <c r="G9" s="185"/>
      <c r="H9" s="185"/>
      <c r="I9" s="185"/>
      <c r="J9" s="185"/>
      <c r="K9" s="185"/>
    </row>
    <row r="10" spans="1:11" x14ac:dyDescent="0.25">
      <c r="A10" s="185" t="s">
        <v>739</v>
      </c>
      <c r="B10" s="186"/>
      <c r="C10" s="186"/>
      <c r="D10" s="186"/>
      <c r="E10" s="186"/>
      <c r="F10" s="186"/>
      <c r="G10" s="186"/>
      <c r="H10" s="186"/>
      <c r="I10" s="186"/>
      <c r="J10" s="186"/>
      <c r="K10" s="186"/>
    </row>
    <row r="11" spans="1:11" x14ac:dyDescent="0.25">
      <c r="A11" s="185" t="s">
        <v>740</v>
      </c>
      <c r="B11" s="186"/>
      <c r="C11" s="186"/>
      <c r="D11" s="186"/>
      <c r="E11" s="186"/>
      <c r="F11" s="186"/>
      <c r="G11" s="186"/>
      <c r="H11" s="186"/>
      <c r="I11" s="186"/>
      <c r="J11" s="186"/>
      <c r="K11" s="186"/>
    </row>
    <row r="12" spans="1:11" x14ac:dyDescent="0.25">
      <c r="A12" s="185" t="s">
        <v>741</v>
      </c>
      <c r="B12" s="186"/>
      <c r="C12" s="186"/>
      <c r="D12" s="186"/>
      <c r="E12" s="186"/>
      <c r="F12" s="186"/>
      <c r="G12" s="186"/>
      <c r="H12" s="186"/>
      <c r="I12" s="186"/>
      <c r="J12" s="186"/>
      <c r="K12" s="186"/>
    </row>
    <row r="13" spans="1:11" x14ac:dyDescent="0.25">
      <c r="A13" s="185" t="s">
        <v>742</v>
      </c>
      <c r="B13" s="186"/>
      <c r="C13" s="186"/>
      <c r="D13" s="186"/>
      <c r="E13" s="186"/>
      <c r="F13" s="186"/>
      <c r="G13" s="186"/>
      <c r="H13" s="186"/>
      <c r="I13" s="186"/>
      <c r="J13" s="186"/>
      <c r="K13" s="186"/>
    </row>
    <row r="14" spans="1:11" x14ac:dyDescent="0.25">
      <c r="A14" s="187" t="s">
        <v>743</v>
      </c>
      <c r="B14" s="188"/>
      <c r="C14" s="188"/>
      <c r="D14" s="188"/>
      <c r="E14" s="188"/>
      <c r="F14" s="188"/>
      <c r="G14" s="188"/>
      <c r="H14" s="188"/>
      <c r="I14" s="188"/>
      <c r="J14" s="188"/>
      <c r="K14" s="188"/>
    </row>
    <row r="15" spans="1:11" x14ac:dyDescent="0.25">
      <c r="A15" s="189" t="s">
        <v>744</v>
      </c>
      <c r="B15" s="190"/>
      <c r="C15" s="190"/>
      <c r="D15" s="190"/>
      <c r="E15" s="190"/>
      <c r="F15" s="190"/>
      <c r="G15" s="190"/>
      <c r="H15" s="186"/>
      <c r="I15" s="190"/>
      <c r="J15" s="190"/>
      <c r="K15" s="190"/>
    </row>
    <row r="16" spans="1:11" x14ac:dyDescent="0.25">
      <c r="A16" s="185" t="s">
        <v>745</v>
      </c>
      <c r="B16" s="186"/>
      <c r="C16" s="186"/>
      <c r="D16" s="186"/>
      <c r="E16" s="186"/>
      <c r="F16" s="186"/>
      <c r="G16" s="186"/>
      <c r="H16" s="186"/>
      <c r="I16" s="186"/>
      <c r="J16" s="186"/>
      <c r="K16" s="186"/>
    </row>
    <row r="17" spans="1:11" x14ac:dyDescent="0.25">
      <c r="A17" s="191" t="s">
        <v>822</v>
      </c>
      <c r="B17" s="192"/>
      <c r="C17" s="190"/>
      <c r="D17" s="190"/>
      <c r="E17" s="190"/>
      <c r="F17" s="192"/>
      <c r="G17" s="190"/>
      <c r="H17" s="192"/>
      <c r="I17" s="190"/>
      <c r="J17" s="192"/>
      <c r="K17" s="192"/>
    </row>
    <row r="18" spans="1:11" x14ac:dyDescent="0.25">
      <c r="A18" s="193" t="s">
        <v>746</v>
      </c>
      <c r="B18" s="192"/>
      <c r="C18" s="190"/>
      <c r="D18" s="190"/>
      <c r="E18" s="190"/>
      <c r="F18" s="192"/>
      <c r="G18" s="190"/>
      <c r="H18" s="192"/>
      <c r="I18" s="190"/>
      <c r="J18" s="192"/>
      <c r="K18" s="192"/>
    </row>
    <row r="19" spans="1:11" x14ac:dyDescent="0.25">
      <c r="A19" s="193" t="s">
        <v>747</v>
      </c>
      <c r="B19" s="192"/>
      <c r="C19" s="190"/>
      <c r="D19" s="190"/>
      <c r="E19" s="190"/>
      <c r="F19" s="192"/>
      <c r="G19" s="190"/>
      <c r="H19" s="192"/>
      <c r="I19" s="190"/>
      <c r="J19" s="192"/>
      <c r="K19" s="192"/>
    </row>
    <row r="20" spans="1:11" x14ac:dyDescent="0.25">
      <c r="A20" s="193" t="s">
        <v>748</v>
      </c>
      <c r="B20" s="192"/>
      <c r="C20" s="190"/>
      <c r="D20" s="190"/>
      <c r="E20" s="190"/>
      <c r="F20" s="192"/>
      <c r="G20" s="190"/>
      <c r="H20" s="192"/>
      <c r="I20" s="190"/>
      <c r="J20" s="192"/>
      <c r="K20" s="192"/>
    </row>
    <row r="21" spans="1:11" x14ac:dyDescent="0.25">
      <c r="A21" s="184" t="s">
        <v>749</v>
      </c>
      <c r="B21" s="192"/>
      <c r="C21" s="190"/>
      <c r="D21" s="190"/>
      <c r="E21" s="190"/>
      <c r="F21" s="192"/>
      <c r="G21" s="190"/>
      <c r="H21" s="192"/>
      <c r="I21" s="190"/>
      <c r="J21" s="192"/>
      <c r="K21" s="192"/>
    </row>
    <row r="22" spans="1:11" x14ac:dyDescent="0.25">
      <c r="A22" s="194" t="s">
        <v>750</v>
      </c>
      <c r="B22" s="192"/>
      <c r="C22" s="190"/>
      <c r="D22" s="190"/>
      <c r="E22" s="190"/>
      <c r="F22" s="192"/>
      <c r="G22" s="190"/>
      <c r="H22" s="192"/>
      <c r="I22" s="190"/>
      <c r="J22" s="192"/>
      <c r="K22" s="192"/>
    </row>
    <row r="23" spans="1:11" x14ac:dyDescent="0.25">
      <c r="A23" s="184" t="s">
        <v>751</v>
      </c>
      <c r="B23" s="192"/>
      <c r="C23" s="190"/>
      <c r="D23" s="190"/>
      <c r="E23" s="190"/>
      <c r="F23" s="192"/>
      <c r="G23" s="190"/>
      <c r="H23" s="192"/>
      <c r="I23" s="190"/>
      <c r="J23" s="192"/>
      <c r="K23" s="192"/>
    </row>
    <row r="24" spans="1:11" x14ac:dyDescent="0.25">
      <c r="A24" s="194" t="s">
        <v>750</v>
      </c>
      <c r="B24" s="192"/>
      <c r="C24" s="190"/>
      <c r="D24" s="190"/>
      <c r="E24" s="190"/>
      <c r="F24" s="192"/>
      <c r="G24" s="190"/>
      <c r="H24" s="192"/>
      <c r="I24" s="190"/>
      <c r="J24" s="192"/>
      <c r="K24" s="192"/>
    </row>
    <row r="25" spans="1:11" x14ac:dyDescent="0.25">
      <c r="A25" s="184" t="s">
        <v>752</v>
      </c>
      <c r="B25" s="192"/>
      <c r="C25" s="190"/>
      <c r="D25" s="190"/>
      <c r="E25" s="190"/>
      <c r="F25" s="192"/>
      <c r="G25" s="190"/>
      <c r="H25" s="192"/>
      <c r="I25" s="190"/>
      <c r="J25" s="192"/>
      <c r="K25" s="192"/>
    </row>
    <row r="26" spans="1:11" x14ac:dyDescent="0.25">
      <c r="A26" s="194" t="s">
        <v>750</v>
      </c>
      <c r="B26" s="192"/>
      <c r="C26" s="190"/>
      <c r="D26" s="190"/>
      <c r="E26" s="190"/>
      <c r="F26" s="192"/>
      <c r="G26" s="190"/>
      <c r="H26" s="192"/>
      <c r="I26" s="190"/>
      <c r="J26" s="192"/>
      <c r="K26" s="192"/>
    </row>
    <row r="28" spans="1:11" ht="51.75" customHeight="1" x14ac:dyDescent="0.25">
      <c r="A28" s="601" t="s">
        <v>795</v>
      </c>
      <c r="B28" s="601"/>
      <c r="C28" s="601"/>
      <c r="D28" s="601"/>
      <c r="E28" s="601"/>
      <c r="F28" s="601"/>
      <c r="G28" s="601"/>
      <c r="H28" s="601"/>
      <c r="I28" s="601"/>
      <c r="J28" s="601"/>
      <c r="K28" s="601"/>
    </row>
  </sheetData>
  <mergeCells count="14">
    <mergeCell ref="C5:C7"/>
    <mergeCell ref="G5:G7"/>
    <mergeCell ref="A28:K28"/>
    <mergeCell ref="A2:K2"/>
    <mergeCell ref="A5:A7"/>
    <mergeCell ref="D5:F5"/>
    <mergeCell ref="H5:K5"/>
    <mergeCell ref="D6:D7"/>
    <mergeCell ref="E6:E7"/>
    <mergeCell ref="F6:F7"/>
    <mergeCell ref="H6:H7"/>
    <mergeCell ref="J6:J7"/>
    <mergeCell ref="K6:K7"/>
    <mergeCell ref="B5:B7"/>
  </mergeCells>
  <pageMargins left="0.70866141732283472" right="0.70866141732283472" top="0.74803149606299213" bottom="0.7480314960629921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BO59"/>
  <sheetViews>
    <sheetView view="pageBreakPreview" zoomScale="70" zoomScaleNormal="60" zoomScaleSheetLayoutView="70" workbookViewId="0">
      <pane xSplit="6" ySplit="7" topLeftCell="G47" activePane="bottomRight" state="frozen"/>
      <selection activeCell="M2014" sqref="M2014"/>
      <selection pane="topRight"/>
      <selection pane="bottomLeft"/>
      <selection pane="bottomRight" activeCell="P11" sqref="P11"/>
    </sheetView>
  </sheetViews>
  <sheetFormatPr defaultRowHeight="28.5" customHeight="1" x14ac:dyDescent="0.25"/>
  <cols>
    <col min="1" max="1" width="7.42578125" style="1" customWidth="1"/>
    <col min="2" max="2" width="7.42578125" style="2" customWidth="1"/>
    <col min="3" max="3" width="8" style="3" customWidth="1"/>
    <col min="4" max="4" width="8.5703125" style="1" customWidth="1"/>
    <col min="5" max="5" width="79.5703125" style="4" customWidth="1"/>
    <col min="6" max="9" width="15.42578125" style="2" customWidth="1"/>
    <col min="10" max="10" width="19.85546875" style="5" customWidth="1"/>
    <col min="11" max="11" width="18.5703125" style="2" customWidth="1"/>
    <col min="12" max="12" width="18.85546875" style="5" customWidth="1"/>
    <col min="13" max="13" width="18.7109375" style="5" customWidth="1"/>
    <col min="14" max="14" width="16.7109375" style="5" customWidth="1"/>
    <col min="15" max="15" width="32" style="5" customWidth="1"/>
    <col min="16" max="16" width="39.28515625" style="6" customWidth="1"/>
    <col min="17" max="17" width="4.28515625" style="7" hidden="1" customWidth="1"/>
    <col min="18" max="18" width="18" customWidth="1"/>
    <col min="19" max="19" width="23.7109375" customWidth="1"/>
    <col min="20" max="20" width="19.140625" customWidth="1"/>
    <col min="32" max="32" width="23.42578125" customWidth="1"/>
  </cols>
  <sheetData>
    <row r="1" spans="1:67" ht="12.75" customHeight="1" x14ac:dyDescent="0.25"/>
    <row r="2" spans="1:67" s="202" customFormat="1" ht="24.75" customHeight="1" x14ac:dyDescent="0.3">
      <c r="A2" s="198"/>
      <c r="B2" s="199"/>
      <c r="C2" s="447"/>
      <c r="D2" s="198"/>
      <c r="E2" s="448" t="s">
        <v>839</v>
      </c>
      <c r="F2" s="449"/>
      <c r="G2" s="449"/>
      <c r="H2" s="449"/>
      <c r="I2" s="449"/>
      <c r="J2" s="449"/>
      <c r="K2" s="449"/>
      <c r="L2" s="449"/>
      <c r="M2" s="450"/>
      <c r="N2" s="450"/>
      <c r="O2" s="450"/>
      <c r="P2" s="451"/>
      <c r="Q2" s="201"/>
    </row>
    <row r="3" spans="1:67" ht="18" customHeight="1" x14ac:dyDescent="0.25">
      <c r="E3" s="8"/>
      <c r="F3" s="9"/>
      <c r="G3" s="9"/>
      <c r="H3" s="9"/>
      <c r="I3" s="9"/>
      <c r="J3" s="9"/>
      <c r="K3" s="9"/>
      <c r="L3" s="9"/>
      <c r="P3" s="197" t="s">
        <v>48</v>
      </c>
    </row>
    <row r="4" spans="1:67" ht="18.75" customHeight="1" x14ac:dyDescent="0.25">
      <c r="A4" s="485" t="s">
        <v>0</v>
      </c>
      <c r="B4" s="486" t="s">
        <v>1</v>
      </c>
      <c r="C4" s="487" t="s">
        <v>2</v>
      </c>
      <c r="D4" s="485" t="s">
        <v>3</v>
      </c>
      <c r="E4" s="488" t="s">
        <v>4</v>
      </c>
      <c r="F4" s="471" t="s">
        <v>23</v>
      </c>
      <c r="G4" s="476" t="s">
        <v>27</v>
      </c>
      <c r="H4" s="477"/>
      <c r="I4" s="478"/>
      <c r="J4" s="471" t="s">
        <v>24</v>
      </c>
      <c r="K4" s="471" t="s">
        <v>25</v>
      </c>
      <c r="L4" s="473"/>
      <c r="M4" s="474"/>
      <c r="N4" s="474"/>
      <c r="O4" s="474"/>
      <c r="P4" s="475"/>
      <c r="Q4" s="475"/>
    </row>
    <row r="5" spans="1:67" ht="21" customHeight="1" x14ac:dyDescent="0.25">
      <c r="A5" s="485"/>
      <c r="B5" s="486"/>
      <c r="C5" s="487"/>
      <c r="D5" s="485"/>
      <c r="E5" s="488"/>
      <c r="F5" s="471"/>
      <c r="G5" s="479"/>
      <c r="H5" s="480"/>
      <c r="I5" s="481"/>
      <c r="J5" s="472"/>
      <c r="K5" s="471"/>
      <c r="L5" s="463" t="s">
        <v>5</v>
      </c>
      <c r="M5" s="464"/>
      <c r="N5" s="464"/>
      <c r="O5" s="482" t="s">
        <v>28</v>
      </c>
      <c r="P5" s="482" t="s">
        <v>29</v>
      </c>
      <c r="Q5" s="465" t="s">
        <v>6</v>
      </c>
    </row>
    <row r="6" spans="1:67" ht="69.75" customHeight="1" x14ac:dyDescent="0.25">
      <c r="A6" s="485"/>
      <c r="B6" s="486"/>
      <c r="C6" s="487"/>
      <c r="D6" s="485"/>
      <c r="E6" s="488"/>
      <c r="F6" s="471"/>
      <c r="G6" s="483">
        <v>2026</v>
      </c>
      <c r="H6" s="483">
        <v>2027</v>
      </c>
      <c r="I6" s="483">
        <v>2028</v>
      </c>
      <c r="J6" s="472"/>
      <c r="K6" s="471"/>
      <c r="L6" s="467" t="s">
        <v>7</v>
      </c>
      <c r="M6" s="467"/>
      <c r="N6" s="468"/>
      <c r="O6" s="465"/>
      <c r="P6" s="465"/>
      <c r="Q6" s="465"/>
    </row>
    <row r="7" spans="1:67" ht="24.75" customHeight="1" x14ac:dyDescent="0.25">
      <c r="A7" s="485"/>
      <c r="B7" s="486"/>
      <c r="C7" s="487"/>
      <c r="D7" s="485"/>
      <c r="E7" s="488"/>
      <c r="F7" s="471"/>
      <c r="G7" s="484"/>
      <c r="H7" s="484"/>
      <c r="I7" s="484"/>
      <c r="J7" s="472"/>
      <c r="K7" s="471"/>
      <c r="L7" s="10">
        <v>2027</v>
      </c>
      <c r="M7" s="11">
        <v>2028</v>
      </c>
      <c r="N7" s="11">
        <v>2029</v>
      </c>
      <c r="O7" s="466"/>
      <c r="P7" s="466"/>
      <c r="Q7" s="466"/>
    </row>
    <row r="8" spans="1:67" s="12" customFormat="1" ht="21.75" customHeight="1" x14ac:dyDescent="0.25">
      <c r="A8" s="13"/>
      <c r="B8" s="14"/>
      <c r="C8" s="15"/>
      <c r="D8" s="13"/>
      <c r="E8" s="11"/>
      <c r="F8" s="11"/>
      <c r="G8" s="11"/>
      <c r="H8" s="11"/>
      <c r="I8" s="11"/>
      <c r="J8" s="11"/>
      <c r="K8" s="11"/>
      <c r="L8" s="11"/>
      <c r="M8" s="11"/>
      <c r="N8" s="11"/>
      <c r="O8" s="88"/>
      <c r="P8" s="16"/>
      <c r="Q8" s="16">
        <v>19</v>
      </c>
    </row>
    <row r="9" spans="1:67" s="77" customFormat="1" ht="28.5" customHeight="1" x14ac:dyDescent="0.25">
      <c r="A9" s="70"/>
      <c r="B9" s="71"/>
      <c r="C9" s="72"/>
      <c r="D9" s="73"/>
      <c r="E9" s="87" t="s">
        <v>26</v>
      </c>
      <c r="F9" s="75"/>
      <c r="G9" s="75"/>
      <c r="H9" s="75"/>
      <c r="I9" s="75"/>
      <c r="J9" s="74"/>
      <c r="K9" s="75"/>
      <c r="L9" s="76"/>
      <c r="M9" s="76"/>
      <c r="N9" s="76"/>
      <c r="O9" s="76"/>
      <c r="P9" s="76"/>
      <c r="Q9" s="76"/>
    </row>
    <row r="10" spans="1:67" s="86" customFormat="1" ht="28.5" customHeight="1" x14ac:dyDescent="0.25">
      <c r="A10" s="78"/>
      <c r="B10" s="79"/>
      <c r="C10" s="80"/>
      <c r="D10" s="81"/>
      <c r="E10" s="102" t="s">
        <v>39</v>
      </c>
      <c r="F10" s="83"/>
      <c r="G10" s="83"/>
      <c r="H10" s="83"/>
      <c r="I10" s="83"/>
      <c r="J10" s="82"/>
      <c r="K10" s="83"/>
      <c r="L10" s="84"/>
      <c r="M10" s="84"/>
      <c r="N10" s="84"/>
      <c r="O10" s="89"/>
      <c r="P10" s="85"/>
      <c r="Q10" s="85"/>
    </row>
    <row r="11" spans="1:67" ht="28.5" customHeight="1" x14ac:dyDescent="0.25">
      <c r="A11" s="17"/>
      <c r="B11" s="18"/>
      <c r="C11" s="19"/>
      <c r="D11" s="20"/>
      <c r="E11" s="25">
        <v>1</v>
      </c>
      <c r="F11" s="23" t="s">
        <v>8</v>
      </c>
      <c r="G11" s="23" t="s">
        <v>8</v>
      </c>
      <c r="H11" s="23" t="s">
        <v>8</v>
      </c>
      <c r="I11" s="23" t="s">
        <v>8</v>
      </c>
      <c r="J11" s="23" t="s">
        <v>8</v>
      </c>
      <c r="K11" s="23" t="s">
        <v>8</v>
      </c>
      <c r="L11" s="23" t="s">
        <v>8</v>
      </c>
      <c r="M11" s="23" t="s">
        <v>8</v>
      </c>
      <c r="N11" s="23" t="s">
        <v>8</v>
      </c>
      <c r="O11" s="90"/>
      <c r="P11" s="24"/>
      <c r="Q11" s="24"/>
    </row>
    <row r="12" spans="1:67" ht="28.5" customHeight="1" x14ac:dyDescent="0.25">
      <c r="A12" s="17"/>
      <c r="B12" s="18"/>
      <c r="C12" s="19"/>
      <c r="D12" s="20"/>
      <c r="E12" s="25">
        <v>2</v>
      </c>
      <c r="F12" s="23" t="s">
        <v>8</v>
      </c>
      <c r="G12" s="23" t="s">
        <v>8</v>
      </c>
      <c r="H12" s="23" t="s">
        <v>8</v>
      </c>
      <c r="I12" s="23" t="s">
        <v>8</v>
      </c>
      <c r="J12" s="23" t="s">
        <v>8</v>
      </c>
      <c r="K12" s="23" t="s">
        <v>8</v>
      </c>
      <c r="L12" s="23" t="s">
        <v>8</v>
      </c>
      <c r="M12" s="23" t="s">
        <v>8</v>
      </c>
      <c r="N12" s="23" t="s">
        <v>8</v>
      </c>
      <c r="O12" s="90"/>
      <c r="P12" s="24"/>
      <c r="Q12" s="24"/>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row>
    <row r="13" spans="1:67" ht="30" customHeight="1" x14ac:dyDescent="0.25">
      <c r="A13" s="17"/>
      <c r="B13" s="18"/>
      <c r="C13" s="19"/>
      <c r="D13" s="20"/>
      <c r="E13" s="25">
        <v>3</v>
      </c>
      <c r="F13" s="23" t="s">
        <v>8</v>
      </c>
      <c r="G13" s="23" t="s">
        <v>8</v>
      </c>
      <c r="H13" s="23" t="s">
        <v>8</v>
      </c>
      <c r="I13" s="23" t="s">
        <v>8</v>
      </c>
      <c r="J13" s="23" t="s">
        <v>8</v>
      </c>
      <c r="K13" s="23" t="s">
        <v>8</v>
      </c>
      <c r="L13" s="23" t="s">
        <v>8</v>
      </c>
      <c r="M13" s="23" t="s">
        <v>8</v>
      </c>
      <c r="N13" s="23" t="s">
        <v>8</v>
      </c>
      <c r="O13" s="90"/>
      <c r="P13" s="24"/>
      <c r="Q13" s="24"/>
    </row>
    <row r="14" spans="1:67" ht="28.5" customHeight="1" x14ac:dyDescent="0.25">
      <c r="A14" s="17"/>
      <c r="B14" s="18"/>
      <c r="C14" s="19"/>
      <c r="D14" s="20"/>
      <c r="E14" s="25">
        <v>4</v>
      </c>
      <c r="F14" s="23" t="s">
        <v>8</v>
      </c>
      <c r="G14" s="23" t="s">
        <v>8</v>
      </c>
      <c r="H14" s="23" t="s">
        <v>8</v>
      </c>
      <c r="I14" s="23" t="s">
        <v>8</v>
      </c>
      <c r="J14" s="23" t="s">
        <v>8</v>
      </c>
      <c r="K14" s="23" t="s">
        <v>8</v>
      </c>
      <c r="L14" s="23" t="s">
        <v>8</v>
      </c>
      <c r="M14" s="23" t="s">
        <v>8</v>
      </c>
      <c r="N14" s="23" t="s">
        <v>8</v>
      </c>
      <c r="O14" s="90"/>
      <c r="P14" s="24"/>
      <c r="Q14" s="24"/>
    </row>
    <row r="15" spans="1:67" ht="51.75" hidden="1" customHeight="1" x14ac:dyDescent="0.25">
      <c r="A15" s="26"/>
      <c r="B15" s="27"/>
      <c r="C15" s="28"/>
      <c r="D15" s="29"/>
      <c r="E15" s="30" t="s">
        <v>14</v>
      </c>
      <c r="F15" s="21"/>
      <c r="G15" s="21"/>
      <c r="H15" s="21"/>
      <c r="I15" s="21"/>
      <c r="J15" s="31"/>
      <c r="K15" s="31"/>
      <c r="L15" s="31"/>
      <c r="M15" s="31"/>
      <c r="N15" s="31"/>
      <c r="O15" s="31"/>
      <c r="P15" s="32"/>
      <c r="Q15" s="2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row>
    <row r="16" spans="1:67" ht="28.5" hidden="1" customHeight="1" x14ac:dyDescent="0.25">
      <c r="A16" s="26"/>
      <c r="B16" s="27"/>
      <c r="C16" s="33"/>
      <c r="D16" s="26"/>
      <c r="E16" s="34" t="s">
        <v>9</v>
      </c>
      <c r="F16" s="27"/>
      <c r="G16" s="27"/>
      <c r="H16" s="27"/>
      <c r="I16" s="27"/>
      <c r="J16" s="34"/>
      <c r="K16" s="31"/>
      <c r="L16" s="31"/>
      <c r="M16" s="31"/>
      <c r="N16" s="31"/>
      <c r="O16" s="31"/>
      <c r="P16" s="27"/>
      <c r="Q16" s="22"/>
    </row>
    <row r="17" spans="1:67" ht="28.5" hidden="1" customHeight="1" x14ac:dyDescent="0.25">
      <c r="A17" s="26"/>
      <c r="B17" s="27"/>
      <c r="C17" s="33"/>
      <c r="D17" s="26"/>
      <c r="E17" s="34" t="s">
        <v>10</v>
      </c>
      <c r="F17" s="27"/>
      <c r="G17" s="27"/>
      <c r="H17" s="27"/>
      <c r="I17" s="27"/>
      <c r="J17" s="34"/>
      <c r="K17" s="27"/>
      <c r="L17" s="31"/>
      <c r="M17" s="31"/>
      <c r="N17" s="31"/>
      <c r="O17" s="31"/>
      <c r="P17" s="27"/>
      <c r="Q17" s="22"/>
    </row>
    <row r="18" spans="1:67" ht="18" hidden="1" customHeight="1" x14ac:dyDescent="0.25">
      <c r="A18" s="17"/>
      <c r="B18" s="35"/>
      <c r="C18" s="36"/>
      <c r="D18" s="37"/>
      <c r="E18" s="35" t="s">
        <v>11</v>
      </c>
      <c r="F18" s="35"/>
      <c r="G18" s="35"/>
      <c r="H18" s="35"/>
      <c r="I18" s="35"/>
      <c r="J18" s="35"/>
      <c r="K18" s="35"/>
      <c r="L18" s="39"/>
      <c r="M18" s="39"/>
      <c r="N18" s="39"/>
      <c r="O18" s="91"/>
      <c r="P18" s="40"/>
      <c r="Q18" s="40"/>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row>
    <row r="19" spans="1:67" ht="18" hidden="1" customHeight="1" x14ac:dyDescent="0.25">
      <c r="A19" s="17"/>
      <c r="B19" s="35"/>
      <c r="C19" s="36"/>
      <c r="D19" s="37"/>
      <c r="E19" s="25" t="s">
        <v>19</v>
      </c>
      <c r="F19" s="35"/>
      <c r="G19" s="35"/>
      <c r="H19" s="35"/>
      <c r="I19" s="35"/>
      <c r="J19" s="35"/>
      <c r="K19" s="35"/>
      <c r="L19" s="41"/>
      <c r="M19" s="39"/>
      <c r="N19" s="39"/>
      <c r="O19" s="91"/>
      <c r="P19" s="40"/>
      <c r="Q19" s="40"/>
    </row>
    <row r="20" spans="1:67" ht="18" hidden="1" customHeight="1" x14ac:dyDescent="0.25">
      <c r="A20" s="17"/>
      <c r="B20" s="35"/>
      <c r="C20" s="36"/>
      <c r="D20" s="37"/>
      <c r="E20" s="25" t="s">
        <v>17</v>
      </c>
      <c r="F20" s="35"/>
      <c r="G20" s="35"/>
      <c r="H20" s="35"/>
      <c r="I20" s="35"/>
      <c r="J20" s="35"/>
      <c r="K20" s="35"/>
      <c r="L20" s="39"/>
      <c r="M20" s="39"/>
      <c r="N20" s="39"/>
      <c r="O20" s="91"/>
      <c r="P20" s="40"/>
      <c r="Q20" s="40"/>
    </row>
    <row r="21" spans="1:67" ht="18" hidden="1" customHeight="1" x14ac:dyDescent="0.25">
      <c r="A21" s="17"/>
      <c r="B21" s="35"/>
      <c r="C21" s="36"/>
      <c r="D21" s="37"/>
      <c r="E21" s="42" t="s">
        <v>15</v>
      </c>
      <c r="F21" s="35"/>
      <c r="G21" s="35"/>
      <c r="H21" s="35"/>
      <c r="I21" s="35"/>
      <c r="J21" s="35"/>
      <c r="K21" s="35"/>
      <c r="L21" s="43"/>
      <c r="M21" s="43"/>
      <c r="N21" s="43"/>
      <c r="O21" s="92"/>
      <c r="P21" s="40"/>
      <c r="Q21" s="40"/>
    </row>
    <row r="22" spans="1:67" ht="18" hidden="1" customHeight="1" x14ac:dyDescent="0.25">
      <c r="A22" s="17"/>
      <c r="B22" s="35"/>
      <c r="C22" s="36"/>
      <c r="D22" s="37"/>
      <c r="E22" s="44" t="s">
        <v>20</v>
      </c>
      <c r="F22" s="35"/>
      <c r="G22" s="35"/>
      <c r="H22" s="35"/>
      <c r="I22" s="35"/>
      <c r="J22" s="35"/>
      <c r="K22" s="35"/>
      <c r="L22" s="39"/>
      <c r="M22" s="39"/>
      <c r="N22" s="39"/>
      <c r="O22" s="91"/>
      <c r="P22" s="40"/>
      <c r="Q22" s="40"/>
    </row>
    <row r="23" spans="1:67" s="86" customFormat="1" ht="49.5" customHeight="1" x14ac:dyDescent="0.25">
      <c r="A23" s="94"/>
      <c r="B23" s="83"/>
      <c r="C23" s="93"/>
      <c r="D23" s="94"/>
      <c r="E23" s="96" t="s">
        <v>30</v>
      </c>
      <c r="F23" s="95"/>
      <c r="G23" s="95"/>
      <c r="H23" s="95"/>
      <c r="I23" s="95"/>
      <c r="J23" s="95"/>
      <c r="K23" s="95"/>
      <c r="L23" s="95"/>
      <c r="M23" s="95"/>
      <c r="N23" s="95"/>
      <c r="O23" s="95"/>
      <c r="P23" s="93"/>
      <c r="Q23" s="93"/>
    </row>
    <row r="24" spans="1:67" ht="21.75" customHeight="1" x14ac:dyDescent="0.25">
      <c r="A24" s="17"/>
      <c r="B24" s="21"/>
      <c r="C24" s="19"/>
      <c r="D24" s="20"/>
      <c r="E24" s="98" t="s">
        <v>18</v>
      </c>
      <c r="F24" s="23"/>
      <c r="G24" s="23"/>
      <c r="H24" s="23"/>
      <c r="I24" s="23"/>
      <c r="J24" s="23"/>
      <c r="K24" s="23"/>
      <c r="L24" s="23"/>
      <c r="M24" s="23"/>
      <c r="N24" s="23"/>
      <c r="O24" s="90"/>
      <c r="P24" s="49"/>
      <c r="Q24" s="49"/>
    </row>
    <row r="25" spans="1:67" s="12" customFormat="1" ht="21.75" customHeight="1" x14ac:dyDescent="0.25">
      <c r="A25" s="50"/>
      <c r="B25" s="21"/>
      <c r="C25" s="28"/>
      <c r="D25" s="29"/>
      <c r="E25" s="97" t="s">
        <v>31</v>
      </c>
      <c r="F25" s="47"/>
      <c r="G25" s="48"/>
      <c r="H25" s="48"/>
      <c r="I25" s="48"/>
      <c r="J25" s="48"/>
      <c r="K25" s="48"/>
      <c r="L25" s="48"/>
      <c r="M25" s="48"/>
      <c r="N25" s="48"/>
      <c r="O25" s="48"/>
      <c r="P25" s="49"/>
      <c r="Q25" s="49"/>
    </row>
    <row r="26" spans="1:67" ht="21.75" customHeight="1" x14ac:dyDescent="0.25">
      <c r="A26" s="17"/>
      <c r="B26" s="21"/>
      <c r="C26" s="19"/>
      <c r="D26" s="20"/>
      <c r="E26" s="97" t="s">
        <v>32</v>
      </c>
      <c r="F26" s="51"/>
      <c r="G26" s="52"/>
      <c r="H26" s="52"/>
      <c r="I26" s="52"/>
      <c r="J26" s="52"/>
      <c r="K26" s="52"/>
      <c r="L26" s="48"/>
      <c r="M26" s="48"/>
      <c r="N26" s="48"/>
      <c r="O26" s="48"/>
      <c r="P26" s="49"/>
      <c r="Q26" s="49"/>
    </row>
    <row r="27" spans="1:67" ht="21.75" customHeight="1" x14ac:dyDescent="0.25">
      <c r="A27" s="17"/>
      <c r="B27" s="21"/>
      <c r="C27" s="19"/>
      <c r="D27" s="20"/>
      <c r="E27" s="99" t="s">
        <v>16</v>
      </c>
      <c r="F27" s="23"/>
      <c r="G27" s="23"/>
      <c r="H27" s="23"/>
      <c r="I27" s="23"/>
      <c r="J27" s="23"/>
      <c r="K27" s="23"/>
      <c r="L27" s="23"/>
      <c r="M27" s="23"/>
      <c r="N27" s="23"/>
      <c r="O27" s="90"/>
      <c r="P27" s="49"/>
      <c r="Q27" s="49"/>
    </row>
    <row r="28" spans="1:67" s="12" customFormat="1" ht="21.75" customHeight="1" x14ac:dyDescent="0.25">
      <c r="A28" s="50"/>
      <c r="B28" s="21"/>
      <c r="C28" s="28"/>
      <c r="D28" s="29"/>
      <c r="E28" s="97" t="s">
        <v>33</v>
      </c>
      <c r="F28" s="54"/>
      <c r="G28" s="69"/>
      <c r="H28" s="69"/>
      <c r="I28" s="69"/>
      <c r="J28" s="55"/>
      <c r="K28" s="55"/>
      <c r="L28" s="56"/>
      <c r="M28" s="55"/>
      <c r="N28" s="55"/>
      <c r="O28" s="55"/>
      <c r="P28" s="49"/>
      <c r="Q28" s="49"/>
    </row>
    <row r="29" spans="1:67" ht="21.75" customHeight="1" x14ac:dyDescent="0.25">
      <c r="A29" s="17"/>
      <c r="B29" s="21"/>
      <c r="C29" s="19"/>
      <c r="D29" s="20"/>
      <c r="E29" s="97" t="s">
        <v>34</v>
      </c>
      <c r="F29" s="47"/>
      <c r="G29" s="48"/>
      <c r="H29" s="48"/>
      <c r="I29" s="48"/>
      <c r="J29" s="48"/>
      <c r="K29" s="48"/>
      <c r="L29" s="51"/>
      <c r="M29" s="52"/>
      <c r="N29" s="52"/>
      <c r="O29" s="52"/>
      <c r="P29" s="49"/>
      <c r="Q29" s="49"/>
    </row>
    <row r="30" spans="1:67" ht="21.75" customHeight="1" x14ac:dyDescent="0.25">
      <c r="A30" s="17"/>
      <c r="B30" s="21"/>
      <c r="C30" s="19"/>
      <c r="D30" s="20"/>
      <c r="E30" s="98" t="s">
        <v>21</v>
      </c>
      <c r="F30" s="45"/>
      <c r="G30" s="45"/>
      <c r="H30" s="45"/>
      <c r="I30" s="45"/>
      <c r="J30" s="45"/>
      <c r="K30" s="46"/>
      <c r="L30" s="45"/>
      <c r="M30" s="46"/>
      <c r="N30" s="46"/>
      <c r="O30" s="46"/>
      <c r="P30" s="38"/>
      <c r="Q30" s="38"/>
    </row>
    <row r="31" spans="1:67" s="12" customFormat="1" ht="21.75" customHeight="1" x14ac:dyDescent="0.25">
      <c r="A31" s="50"/>
      <c r="B31" s="21"/>
      <c r="C31" s="28"/>
      <c r="D31" s="29"/>
      <c r="E31" s="97" t="s">
        <v>35</v>
      </c>
      <c r="F31" s="56"/>
      <c r="G31" s="55"/>
      <c r="H31" s="55"/>
      <c r="I31" s="55"/>
      <c r="J31" s="55"/>
      <c r="K31" s="56"/>
      <c r="L31" s="56"/>
      <c r="M31" s="56"/>
      <c r="N31" s="56"/>
      <c r="O31" s="56"/>
      <c r="P31" s="49"/>
      <c r="Q31" s="49"/>
    </row>
    <row r="32" spans="1:67" ht="21.75" customHeight="1" x14ac:dyDescent="0.25">
      <c r="A32" s="17"/>
      <c r="B32" s="21"/>
      <c r="C32" s="19"/>
      <c r="D32" s="20"/>
      <c r="E32" s="97" t="s">
        <v>36</v>
      </c>
      <c r="F32" s="23"/>
      <c r="G32" s="23"/>
      <c r="H32" s="23"/>
      <c r="I32" s="23"/>
      <c r="J32" s="23"/>
      <c r="K32" s="57"/>
      <c r="L32" s="23"/>
      <c r="M32" s="57"/>
      <c r="N32" s="420"/>
      <c r="O32" s="47"/>
      <c r="P32" s="428"/>
      <c r="Q32" s="49"/>
    </row>
    <row r="33" spans="1:17" ht="21.75" customHeight="1" x14ac:dyDescent="0.25">
      <c r="A33" s="17"/>
      <c r="B33" s="21"/>
      <c r="C33" s="19"/>
      <c r="D33" s="20"/>
      <c r="E33" s="98" t="s">
        <v>37</v>
      </c>
      <c r="F33" s="90"/>
      <c r="G33" s="90"/>
      <c r="H33" s="90"/>
      <c r="I33" s="90"/>
      <c r="J33" s="90"/>
      <c r="K33" s="90"/>
      <c r="L33" s="90"/>
      <c r="M33" s="90"/>
      <c r="N33" s="90"/>
      <c r="O33" s="47"/>
      <c r="P33" s="428"/>
      <c r="Q33" s="49"/>
    </row>
    <row r="34" spans="1:17" ht="21.75" customHeight="1" x14ac:dyDescent="0.25">
      <c r="A34" s="17"/>
      <c r="B34" s="21"/>
      <c r="C34" s="19"/>
      <c r="D34" s="20"/>
      <c r="E34" s="25"/>
      <c r="F34" s="47"/>
      <c r="G34" s="48"/>
      <c r="H34" s="48"/>
      <c r="I34" s="48"/>
      <c r="J34" s="48"/>
      <c r="K34" s="48"/>
      <c r="L34" s="47"/>
      <c r="M34" s="48"/>
      <c r="N34" s="421"/>
      <c r="O34" s="47"/>
      <c r="P34" s="429"/>
      <c r="Q34" s="58"/>
    </row>
    <row r="35" spans="1:17" s="12" customFormat="1" ht="28.5" customHeight="1" x14ac:dyDescent="0.25">
      <c r="A35" s="50"/>
      <c r="B35" s="21"/>
      <c r="C35" s="28"/>
      <c r="D35" s="29"/>
      <c r="E35" s="103" t="s">
        <v>38</v>
      </c>
      <c r="F35" s="45"/>
      <c r="G35" s="45"/>
      <c r="H35" s="45"/>
      <c r="I35" s="45"/>
      <c r="J35" s="45"/>
      <c r="K35" s="45"/>
      <c r="L35" s="45"/>
      <c r="M35" s="45"/>
      <c r="N35" s="422"/>
      <c r="O35" s="56"/>
      <c r="P35" s="430"/>
      <c r="Q35" s="56"/>
    </row>
    <row r="36" spans="1:17" ht="24" customHeight="1" x14ac:dyDescent="0.25">
      <c r="A36" s="17"/>
      <c r="B36" s="18"/>
      <c r="C36" s="19"/>
      <c r="D36" s="20"/>
      <c r="E36" s="100" t="s">
        <v>44</v>
      </c>
      <c r="F36" s="47"/>
      <c r="G36" s="48"/>
      <c r="H36" s="48"/>
      <c r="I36" s="48"/>
      <c r="J36" s="48"/>
      <c r="K36" s="48"/>
      <c r="L36" s="47"/>
      <c r="M36" s="48"/>
      <c r="N36" s="421"/>
      <c r="O36" s="47"/>
      <c r="P36" s="431"/>
      <c r="Q36" s="59" t="s">
        <v>22</v>
      </c>
    </row>
    <row r="37" spans="1:17" ht="24" customHeight="1" x14ac:dyDescent="0.25">
      <c r="A37" s="17"/>
      <c r="B37" s="18"/>
      <c r="C37" s="19"/>
      <c r="D37" s="20"/>
      <c r="E37" s="101" t="s">
        <v>45</v>
      </c>
      <c r="F37" s="51"/>
      <c r="G37" s="52"/>
      <c r="H37" s="52"/>
      <c r="I37" s="52"/>
      <c r="J37" s="52"/>
      <c r="K37" s="52"/>
      <c r="L37" s="51"/>
      <c r="M37" s="52"/>
      <c r="N37" s="423"/>
      <c r="O37" s="47"/>
      <c r="P37" s="432"/>
      <c r="Q37" s="59"/>
    </row>
    <row r="38" spans="1:17" ht="24" customHeight="1" x14ac:dyDescent="0.25">
      <c r="A38" s="17"/>
      <c r="B38" s="18"/>
      <c r="C38" s="19"/>
      <c r="D38" s="20"/>
      <c r="E38" s="101" t="s">
        <v>46</v>
      </c>
      <c r="F38" s="51"/>
      <c r="G38" s="52"/>
      <c r="H38" s="52"/>
      <c r="I38" s="52"/>
      <c r="J38" s="52"/>
      <c r="K38" s="52"/>
      <c r="L38" s="51"/>
      <c r="M38" s="52"/>
      <c r="N38" s="423"/>
      <c r="O38" s="47"/>
      <c r="P38" s="105"/>
      <c r="Q38" s="59"/>
    </row>
    <row r="39" spans="1:17" ht="24" customHeight="1" x14ac:dyDescent="0.25">
      <c r="A39" s="17"/>
      <c r="B39" s="18"/>
      <c r="C39" s="19"/>
      <c r="D39" s="20"/>
      <c r="E39" s="101" t="s">
        <v>47</v>
      </c>
      <c r="F39" s="51"/>
      <c r="G39" s="52"/>
      <c r="H39" s="52"/>
      <c r="I39" s="52"/>
      <c r="J39" s="52"/>
      <c r="K39" s="52"/>
      <c r="L39" s="51"/>
      <c r="M39" s="52"/>
      <c r="N39" s="423"/>
      <c r="O39" s="47"/>
      <c r="P39" s="433"/>
      <c r="Q39" s="58"/>
    </row>
    <row r="40" spans="1:17" s="86" customFormat="1" ht="28.5" customHeight="1" x14ac:dyDescent="0.25">
      <c r="A40" s="94"/>
      <c r="B40" s="411"/>
      <c r="C40" s="93"/>
      <c r="D40" s="94"/>
      <c r="E40" s="412" t="s">
        <v>40</v>
      </c>
      <c r="F40" s="411"/>
      <c r="G40" s="411"/>
      <c r="H40" s="411"/>
      <c r="I40" s="411"/>
      <c r="J40" s="413"/>
      <c r="K40" s="411"/>
      <c r="L40" s="95"/>
      <c r="M40" s="95"/>
      <c r="N40" s="424"/>
      <c r="O40" s="438"/>
      <c r="P40" s="434"/>
      <c r="Q40" s="413"/>
    </row>
    <row r="41" spans="1:17" ht="23.25" customHeight="1" x14ac:dyDescent="0.25">
      <c r="A41" s="17"/>
      <c r="B41" s="61"/>
      <c r="C41" s="19"/>
      <c r="D41" s="20"/>
      <c r="E41" s="99" t="s">
        <v>16</v>
      </c>
      <c r="F41" s="63"/>
      <c r="G41" s="63"/>
      <c r="H41" s="63"/>
      <c r="I41" s="63"/>
      <c r="J41" s="60"/>
      <c r="K41" s="63"/>
      <c r="L41" s="23"/>
      <c r="M41" s="23"/>
      <c r="N41" s="425"/>
      <c r="O41" s="47"/>
      <c r="P41" s="435"/>
      <c r="Q41" s="49"/>
    </row>
    <row r="42" spans="1:17" ht="23.25" customHeight="1" x14ac:dyDescent="0.25">
      <c r="A42" s="17"/>
      <c r="B42" s="61"/>
      <c r="C42" s="19"/>
      <c r="D42" s="20"/>
      <c r="E42" s="97" t="s">
        <v>33</v>
      </c>
      <c r="F42" s="63"/>
      <c r="G42" s="63"/>
      <c r="H42" s="63"/>
      <c r="I42" s="63"/>
      <c r="J42" s="60"/>
      <c r="K42" s="63"/>
      <c r="L42" s="23"/>
      <c r="M42" s="23"/>
      <c r="N42" s="425"/>
      <c r="O42" s="47"/>
      <c r="P42" s="435"/>
      <c r="Q42" s="58"/>
    </row>
    <row r="43" spans="1:17" ht="23.25" customHeight="1" x14ac:dyDescent="0.25">
      <c r="A43" s="17"/>
      <c r="B43" s="61"/>
      <c r="C43" s="19"/>
      <c r="D43" s="20"/>
      <c r="E43" s="97" t="s">
        <v>34</v>
      </c>
      <c r="F43" s="63"/>
      <c r="G43" s="63"/>
      <c r="H43" s="63"/>
      <c r="I43" s="63"/>
      <c r="J43" s="60"/>
      <c r="K43" s="63"/>
      <c r="L43" s="23"/>
      <c r="M43" s="23"/>
      <c r="N43" s="425"/>
      <c r="O43" s="47"/>
      <c r="P43" s="435"/>
      <c r="Q43" s="49"/>
    </row>
    <row r="44" spans="1:17" ht="23.25" customHeight="1" x14ac:dyDescent="0.25">
      <c r="A44" s="64"/>
      <c r="B44" s="61"/>
      <c r="C44" s="19"/>
      <c r="D44" s="20"/>
      <c r="E44" s="98" t="s">
        <v>21</v>
      </c>
      <c r="F44" s="63"/>
      <c r="G44" s="63"/>
      <c r="H44" s="63"/>
      <c r="I44" s="63"/>
      <c r="J44" s="60"/>
      <c r="K44" s="63"/>
      <c r="L44" s="23"/>
      <c r="M44" s="23"/>
      <c r="N44" s="425"/>
      <c r="O44" s="47"/>
      <c r="P44" s="435"/>
      <c r="Q44" s="49"/>
    </row>
    <row r="45" spans="1:17" ht="23.25" customHeight="1" x14ac:dyDescent="0.25">
      <c r="A45" s="17"/>
      <c r="B45" s="61"/>
      <c r="C45" s="19"/>
      <c r="D45" s="20"/>
      <c r="E45" s="97" t="s">
        <v>35</v>
      </c>
      <c r="F45" s="63"/>
      <c r="G45" s="63"/>
      <c r="H45" s="63"/>
      <c r="I45" s="63"/>
      <c r="J45" s="63"/>
      <c r="K45" s="63"/>
      <c r="L45" s="23"/>
      <c r="M45" s="23"/>
      <c r="N45" s="425"/>
      <c r="O45" s="47"/>
      <c r="P45" s="435"/>
      <c r="Q45" s="49"/>
    </row>
    <row r="46" spans="1:17" s="12" customFormat="1" ht="23.25" customHeight="1" x14ac:dyDescent="0.25">
      <c r="A46" s="50"/>
      <c r="B46" s="61"/>
      <c r="C46" s="28"/>
      <c r="D46" s="29"/>
      <c r="E46" s="97" t="s">
        <v>36</v>
      </c>
      <c r="F46" s="21"/>
      <c r="G46" s="21"/>
      <c r="H46" s="21"/>
      <c r="I46" s="21"/>
      <c r="J46" s="22"/>
      <c r="K46" s="21"/>
      <c r="L46" s="45"/>
      <c r="M46" s="45"/>
      <c r="N46" s="422"/>
      <c r="O46" s="56"/>
      <c r="P46" s="428"/>
      <c r="Q46" s="49"/>
    </row>
    <row r="47" spans="1:17" ht="16.5" x14ac:dyDescent="0.25">
      <c r="A47" s="17"/>
      <c r="B47" s="61"/>
      <c r="C47" s="19"/>
      <c r="D47" s="20"/>
      <c r="E47" s="60"/>
      <c r="F47" s="63"/>
      <c r="G47" s="63"/>
      <c r="H47" s="63"/>
      <c r="I47" s="63"/>
      <c r="J47" s="60"/>
      <c r="K47" s="63"/>
      <c r="L47" s="23"/>
      <c r="M47" s="23"/>
      <c r="N47" s="425"/>
      <c r="O47" s="47"/>
      <c r="P47" s="435"/>
      <c r="Q47" s="49"/>
    </row>
    <row r="48" spans="1:17" ht="30.75" customHeight="1" x14ac:dyDescent="0.25">
      <c r="A48" s="17"/>
      <c r="B48" s="61"/>
      <c r="C48" s="19"/>
      <c r="D48" s="20"/>
      <c r="E48" s="103" t="s">
        <v>41</v>
      </c>
      <c r="F48" s="63"/>
      <c r="G48" s="63"/>
      <c r="H48" s="63"/>
      <c r="I48" s="63"/>
      <c r="J48" s="60"/>
      <c r="K48" s="63"/>
      <c r="L48" s="23"/>
      <c r="M48" s="23"/>
      <c r="N48" s="425"/>
      <c r="O48" s="47"/>
      <c r="P48" s="435"/>
      <c r="Q48" s="49"/>
    </row>
    <row r="49" spans="1:17" ht="21.75" customHeight="1" x14ac:dyDescent="0.25">
      <c r="A49" s="17"/>
      <c r="B49" s="61"/>
      <c r="C49" s="19"/>
      <c r="D49" s="20"/>
      <c r="E49" s="100" t="s">
        <v>44</v>
      </c>
      <c r="F49" s="63"/>
      <c r="G49" s="63"/>
      <c r="H49" s="63"/>
      <c r="I49" s="63"/>
      <c r="J49" s="60"/>
      <c r="K49" s="63"/>
      <c r="L49" s="23"/>
      <c r="M49" s="23"/>
      <c r="N49" s="425"/>
      <c r="O49" s="47"/>
      <c r="P49" s="435"/>
      <c r="Q49" s="49"/>
    </row>
    <row r="50" spans="1:17" ht="21.75" customHeight="1" x14ac:dyDescent="0.25">
      <c r="A50" s="17"/>
      <c r="B50" s="61"/>
      <c r="C50" s="19"/>
      <c r="D50" s="20"/>
      <c r="E50" s="101" t="s">
        <v>45</v>
      </c>
      <c r="F50" s="63"/>
      <c r="G50" s="63"/>
      <c r="H50" s="63"/>
      <c r="I50" s="63"/>
      <c r="J50" s="60"/>
      <c r="K50" s="63"/>
      <c r="L50" s="23"/>
      <c r="M50" s="23"/>
      <c r="N50" s="425"/>
      <c r="O50" s="47"/>
      <c r="P50" s="435"/>
      <c r="Q50" s="49"/>
    </row>
    <row r="51" spans="1:17" ht="21.75" customHeight="1" x14ac:dyDescent="0.25">
      <c r="A51" s="17"/>
      <c r="B51" s="61"/>
      <c r="C51" s="19"/>
      <c r="D51" s="20"/>
      <c r="E51" s="101" t="s">
        <v>46</v>
      </c>
      <c r="F51" s="63"/>
      <c r="G51" s="63"/>
      <c r="H51" s="63"/>
      <c r="I51" s="63"/>
      <c r="J51" s="60"/>
      <c r="K51" s="63"/>
      <c r="L51" s="23"/>
      <c r="M51" s="23"/>
      <c r="N51" s="425"/>
      <c r="O51" s="47"/>
      <c r="P51" s="435"/>
      <c r="Q51" s="49"/>
    </row>
    <row r="52" spans="1:17" ht="21.75" customHeight="1" x14ac:dyDescent="0.25">
      <c r="A52" s="17"/>
      <c r="B52" s="61"/>
      <c r="C52" s="19"/>
      <c r="D52" s="20"/>
      <c r="E52" s="101" t="s">
        <v>47</v>
      </c>
      <c r="F52" s="63"/>
      <c r="G52" s="63"/>
      <c r="H52" s="63"/>
      <c r="I52" s="63"/>
      <c r="J52" s="60"/>
      <c r="K52" s="63"/>
      <c r="L52" s="23"/>
      <c r="M52" s="23"/>
      <c r="N52" s="425"/>
      <c r="O52" s="47"/>
      <c r="P52" s="435"/>
      <c r="Q52" s="49"/>
    </row>
    <row r="53" spans="1:17" ht="28.5" customHeight="1" x14ac:dyDescent="0.25">
      <c r="A53" s="414"/>
      <c r="B53" s="415"/>
      <c r="C53" s="416"/>
      <c r="D53" s="417"/>
      <c r="E53" s="418" t="s">
        <v>42</v>
      </c>
      <c r="F53" s="419"/>
      <c r="G53" s="419"/>
      <c r="H53" s="419"/>
      <c r="I53" s="419"/>
      <c r="J53" s="419"/>
      <c r="K53" s="419"/>
      <c r="L53" s="419"/>
      <c r="M53" s="419"/>
      <c r="N53" s="426"/>
      <c r="O53" s="439"/>
      <c r="P53" s="436"/>
      <c r="Q53" s="38"/>
    </row>
    <row r="54" spans="1:17" ht="39" customHeight="1" x14ac:dyDescent="0.25">
      <c r="A54" s="17"/>
      <c r="B54" s="61"/>
      <c r="C54" s="19"/>
      <c r="D54" s="29"/>
      <c r="E54" s="104" t="s">
        <v>43</v>
      </c>
      <c r="F54" s="45"/>
      <c r="G54" s="45"/>
      <c r="H54" s="45"/>
      <c r="I54" s="45"/>
      <c r="J54" s="45"/>
      <c r="K54" s="45"/>
      <c r="L54" s="45"/>
      <c r="M54" s="45"/>
      <c r="N54" s="422"/>
      <c r="O54" s="56"/>
      <c r="P54" s="428"/>
      <c r="Q54" s="49"/>
    </row>
    <row r="55" spans="1:17" ht="21" customHeight="1" x14ac:dyDescent="0.25">
      <c r="A55" s="17"/>
      <c r="B55" s="65"/>
      <c r="C55" s="19"/>
      <c r="D55" s="66"/>
      <c r="E55" s="67" t="s">
        <v>12</v>
      </c>
      <c r="F55" s="65"/>
      <c r="G55" s="65"/>
      <c r="H55" s="65"/>
      <c r="I55" s="65"/>
      <c r="J55" s="67"/>
      <c r="K55" s="65"/>
      <c r="L55" s="53"/>
      <c r="M55" s="53"/>
      <c r="N55" s="427"/>
      <c r="O55" s="440"/>
      <c r="P55" s="437"/>
      <c r="Q55" s="68"/>
    </row>
    <row r="56" spans="1:17" ht="42" customHeight="1" x14ac:dyDescent="0.25">
      <c r="A56" s="17"/>
      <c r="B56" s="61"/>
      <c r="C56" s="19"/>
      <c r="D56" s="29"/>
      <c r="E56" s="62" t="s">
        <v>13</v>
      </c>
      <c r="F56" s="45"/>
      <c r="G56" s="45"/>
      <c r="H56" s="45"/>
      <c r="I56" s="45"/>
      <c r="J56" s="45"/>
      <c r="K56" s="45"/>
      <c r="L56" s="45"/>
      <c r="M56" s="45"/>
      <c r="N56" s="422"/>
      <c r="O56" s="56"/>
      <c r="P56" s="428"/>
      <c r="Q56" s="49"/>
    </row>
    <row r="58" spans="1:17" s="202" customFormat="1" ht="20.25" customHeight="1" x14ac:dyDescent="0.3">
      <c r="A58" s="198"/>
      <c r="B58" s="199"/>
      <c r="C58" s="200"/>
      <c r="D58" s="198"/>
      <c r="E58" s="469" t="s">
        <v>757</v>
      </c>
      <c r="F58" s="469"/>
      <c r="G58" s="469"/>
      <c r="H58" s="469"/>
      <c r="I58" s="469"/>
      <c r="J58" s="469"/>
      <c r="K58" s="469"/>
      <c r="L58" s="469"/>
      <c r="M58" s="469"/>
      <c r="N58" s="469"/>
      <c r="O58" s="469"/>
      <c r="P58" s="469"/>
      <c r="Q58" s="201"/>
    </row>
    <row r="59" spans="1:17" s="202" customFormat="1" ht="20.25" customHeight="1" x14ac:dyDescent="0.3">
      <c r="A59" s="198"/>
      <c r="B59" s="199"/>
      <c r="C59" s="200"/>
      <c r="D59" s="198"/>
      <c r="E59" s="470" t="s">
        <v>758</v>
      </c>
      <c r="F59" s="470"/>
      <c r="G59" s="470"/>
      <c r="H59" s="470"/>
      <c r="I59" s="470"/>
      <c r="J59" s="470"/>
      <c r="K59" s="470"/>
      <c r="L59" s="470"/>
      <c r="M59" s="470"/>
      <c r="N59" s="470"/>
      <c r="O59" s="470"/>
      <c r="P59" s="470"/>
      <c r="Q59" s="201"/>
    </row>
  </sheetData>
  <autoFilter ref="A8:FY56"/>
  <mergeCells count="20">
    <mergeCell ref="A4:A7"/>
    <mergeCell ref="B4:B7"/>
    <mergeCell ref="C4:C7"/>
    <mergeCell ref="D4:D7"/>
    <mergeCell ref="E4:E7"/>
    <mergeCell ref="L5:N5"/>
    <mergeCell ref="Q5:Q7"/>
    <mergeCell ref="L6:N6"/>
    <mergeCell ref="E58:P58"/>
    <mergeCell ref="E59:P59"/>
    <mergeCell ref="F4:F7"/>
    <mergeCell ref="J4:J7"/>
    <mergeCell ref="K4:K7"/>
    <mergeCell ref="L4:Q4"/>
    <mergeCell ref="G4:I5"/>
    <mergeCell ref="P5:P7"/>
    <mergeCell ref="O5:O7"/>
    <mergeCell ref="G6:G7"/>
    <mergeCell ref="H6:H7"/>
    <mergeCell ref="I6:I7"/>
  </mergeCells>
  <pageMargins left="0.19685039370078738" right="0.19685039370078738" top="0.39370078740157477" bottom="0.39370078740157477" header="0.31496062992125984" footer="0.31496062992125984"/>
  <pageSetup paperSize="8" scale="45" firstPageNumber="2147483648"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95"/>
  <sheetViews>
    <sheetView zoomScale="80" zoomScaleNormal="80" workbookViewId="0">
      <selection activeCell="I9" sqref="I9"/>
    </sheetView>
  </sheetViews>
  <sheetFormatPr defaultRowHeight="15" x14ac:dyDescent="0.25"/>
  <cols>
    <col min="1" max="1" width="10.28515625" style="446" customWidth="1"/>
    <col min="2" max="2" width="52.28515625" style="106" customWidth="1"/>
    <col min="3" max="3" width="12.7109375" style="107" customWidth="1"/>
    <col min="4" max="4" width="6" style="108" customWidth="1"/>
    <col min="5" max="5" width="6.140625" style="108" customWidth="1"/>
    <col min="6" max="6" width="7" style="108" bestFit="1" customWidth="1"/>
    <col min="7" max="7" width="7.85546875" style="255" customWidth="1"/>
    <col min="8" max="8" width="21.7109375" style="256" customWidth="1"/>
    <col min="9" max="10" width="14.42578125" style="257" customWidth="1"/>
    <col min="11" max="11" width="16.42578125" style="257" customWidth="1"/>
    <col min="12" max="15" width="15.42578125" style="258" customWidth="1"/>
    <col min="16" max="18" width="14.140625" style="260" customWidth="1"/>
    <col min="19" max="19" width="30.28515625" style="260" customWidth="1"/>
    <col min="20" max="16384" width="9.140625" style="109"/>
  </cols>
  <sheetData>
    <row r="2" spans="1:19" ht="15" customHeight="1" x14ac:dyDescent="0.25">
      <c r="B2" s="491" t="s">
        <v>759</v>
      </c>
      <c r="C2" s="491"/>
      <c r="D2" s="491"/>
      <c r="E2" s="491"/>
      <c r="F2" s="491"/>
      <c r="G2" s="491"/>
      <c r="H2" s="491"/>
      <c r="I2" s="491"/>
      <c r="J2" s="491"/>
      <c r="K2" s="491"/>
      <c r="L2" s="491"/>
      <c r="M2" s="491"/>
      <c r="N2" s="491"/>
      <c r="O2" s="491"/>
      <c r="P2" s="491"/>
      <c r="Q2" s="491"/>
      <c r="R2" s="491"/>
      <c r="S2" s="491"/>
    </row>
    <row r="3" spans="1:19" ht="15.75" thickBot="1" x14ac:dyDescent="0.3">
      <c r="M3" s="259"/>
      <c r="N3" s="259"/>
      <c r="O3" s="259"/>
      <c r="S3" s="568" t="s">
        <v>48</v>
      </c>
    </row>
    <row r="4" spans="1:19" ht="25.5" customHeight="1" x14ac:dyDescent="0.25">
      <c r="A4" s="569" t="s">
        <v>49</v>
      </c>
      <c r="B4" s="570" t="s">
        <v>50</v>
      </c>
      <c r="C4" s="570" t="s">
        <v>831</v>
      </c>
      <c r="D4" s="571" t="s">
        <v>51</v>
      </c>
      <c r="E4" s="571"/>
      <c r="F4" s="571"/>
      <c r="G4" s="571" t="s">
        <v>797</v>
      </c>
      <c r="H4" s="570" t="s">
        <v>52</v>
      </c>
      <c r="I4" s="572" t="s">
        <v>824</v>
      </c>
      <c r="J4" s="573" t="s">
        <v>798</v>
      </c>
      <c r="K4" s="573"/>
      <c r="L4" s="573"/>
      <c r="M4" s="573" t="s">
        <v>799</v>
      </c>
      <c r="N4" s="573"/>
      <c r="O4" s="573"/>
      <c r="P4" s="573" t="s">
        <v>841</v>
      </c>
      <c r="Q4" s="573" t="s">
        <v>53</v>
      </c>
      <c r="R4" s="573" t="s">
        <v>54</v>
      </c>
      <c r="S4" s="574" t="s">
        <v>800</v>
      </c>
    </row>
    <row r="5" spans="1:19" ht="125.25" customHeight="1" x14ac:dyDescent="0.25">
      <c r="A5" s="575"/>
      <c r="B5" s="570"/>
      <c r="C5" s="570"/>
      <c r="D5" s="576" t="s">
        <v>801</v>
      </c>
      <c r="E5" s="576" t="s">
        <v>769</v>
      </c>
      <c r="F5" s="576" t="s">
        <v>770</v>
      </c>
      <c r="G5" s="571"/>
      <c r="H5" s="570"/>
      <c r="I5" s="572"/>
      <c r="J5" s="577" t="s">
        <v>734</v>
      </c>
      <c r="K5" s="577" t="s">
        <v>53</v>
      </c>
      <c r="L5" s="577" t="s">
        <v>54</v>
      </c>
      <c r="M5" s="577" t="s">
        <v>53</v>
      </c>
      <c r="N5" s="577" t="s">
        <v>54</v>
      </c>
      <c r="O5" s="577" t="s">
        <v>735</v>
      </c>
      <c r="P5" s="577" t="s">
        <v>53</v>
      </c>
      <c r="Q5" s="577" t="s">
        <v>54</v>
      </c>
      <c r="R5" s="577" t="s">
        <v>735</v>
      </c>
      <c r="S5" s="574"/>
    </row>
    <row r="6" spans="1:19" s="443" customFormat="1" ht="18" customHeight="1" x14ac:dyDescent="0.25">
      <c r="A6" s="578" t="s">
        <v>825</v>
      </c>
      <c r="B6" s="579">
        <v>2</v>
      </c>
      <c r="C6" s="579">
        <v>3</v>
      </c>
      <c r="D6" s="578" t="s">
        <v>827</v>
      </c>
      <c r="E6" s="578" t="s">
        <v>826</v>
      </c>
      <c r="F6" s="578" t="s">
        <v>828</v>
      </c>
      <c r="G6" s="578" t="s">
        <v>829</v>
      </c>
      <c r="H6" s="579">
        <v>8</v>
      </c>
      <c r="I6" s="579">
        <v>9</v>
      </c>
      <c r="J6" s="580">
        <v>10</v>
      </c>
      <c r="K6" s="580">
        <v>11</v>
      </c>
      <c r="L6" s="580">
        <v>12</v>
      </c>
      <c r="M6" s="580">
        <v>13</v>
      </c>
      <c r="N6" s="580">
        <v>14</v>
      </c>
      <c r="O6" s="580">
        <v>15</v>
      </c>
      <c r="P6" s="581">
        <v>16</v>
      </c>
      <c r="Q6" s="581">
        <v>17</v>
      </c>
      <c r="R6" s="581">
        <v>18</v>
      </c>
      <c r="S6" s="581">
        <v>19</v>
      </c>
    </row>
    <row r="7" spans="1:19" ht="30" customHeight="1" x14ac:dyDescent="0.25">
      <c r="A7" s="112" t="s">
        <v>55</v>
      </c>
      <c r="B7" s="264" t="s">
        <v>56</v>
      </c>
      <c r="C7" s="111"/>
      <c r="D7" s="112" t="s">
        <v>57</v>
      </c>
      <c r="E7" s="113"/>
      <c r="F7" s="113"/>
      <c r="G7" s="265"/>
      <c r="H7" s="266"/>
      <c r="I7" s="267"/>
      <c r="J7" s="268">
        <v>13121.099999999999</v>
      </c>
      <c r="K7" s="268">
        <v>9314.1999999999989</v>
      </c>
      <c r="L7" s="268">
        <v>2114.1999999999998</v>
      </c>
      <c r="M7" s="268">
        <f>M8</f>
        <v>9314.1999999999989</v>
      </c>
      <c r="N7" s="268">
        <f t="shared" ref="N7:R7" si="0">N8</f>
        <v>2114.1999999999998</v>
      </c>
      <c r="O7" s="268">
        <f t="shared" si="0"/>
        <v>0</v>
      </c>
      <c r="P7" s="268">
        <f t="shared" si="0"/>
        <v>0</v>
      </c>
      <c r="Q7" s="268">
        <f t="shared" si="0"/>
        <v>0</v>
      </c>
      <c r="R7" s="268">
        <f t="shared" si="0"/>
        <v>0</v>
      </c>
      <c r="S7" s="269"/>
    </row>
    <row r="8" spans="1:19" ht="21.75" customHeight="1" x14ac:dyDescent="0.25">
      <c r="A8" s="134" t="s">
        <v>58</v>
      </c>
      <c r="B8" s="128" t="s">
        <v>59</v>
      </c>
      <c r="C8" s="111"/>
      <c r="D8" s="113"/>
      <c r="E8" s="113"/>
      <c r="F8" s="113"/>
      <c r="G8" s="265"/>
      <c r="H8" s="266"/>
      <c r="I8" s="267"/>
      <c r="J8" s="270">
        <v>13121.099999999999</v>
      </c>
      <c r="K8" s="270">
        <v>9314.1999999999989</v>
      </c>
      <c r="L8" s="270">
        <v>2114.1999999999998</v>
      </c>
      <c r="M8" s="270">
        <f>SUM(M9:M11)</f>
        <v>9314.1999999999989</v>
      </c>
      <c r="N8" s="270">
        <f t="shared" ref="N8:R8" si="1">SUM(N9:N11)</f>
        <v>2114.1999999999998</v>
      </c>
      <c r="O8" s="270">
        <f t="shared" si="1"/>
        <v>0</v>
      </c>
      <c r="P8" s="270">
        <f t="shared" si="1"/>
        <v>0</v>
      </c>
      <c r="Q8" s="270">
        <f t="shared" si="1"/>
        <v>0</v>
      </c>
      <c r="R8" s="270">
        <f t="shared" si="1"/>
        <v>0</v>
      </c>
      <c r="S8" s="269"/>
    </row>
    <row r="9" spans="1:19" ht="77.25" customHeight="1" x14ac:dyDescent="0.25">
      <c r="A9" s="114" t="s">
        <v>60</v>
      </c>
      <c r="B9" s="271" t="s">
        <v>61</v>
      </c>
      <c r="C9" s="115" t="s">
        <v>62</v>
      </c>
      <c r="D9" s="116" t="s">
        <v>57</v>
      </c>
      <c r="E9" s="116" t="s">
        <v>63</v>
      </c>
      <c r="F9" s="116" t="s">
        <v>64</v>
      </c>
      <c r="G9" s="272"/>
      <c r="H9" s="273" t="s">
        <v>65</v>
      </c>
      <c r="I9" s="274"/>
      <c r="J9" s="274">
        <v>4172.2</v>
      </c>
      <c r="K9" s="274">
        <v>2006.8</v>
      </c>
      <c r="L9" s="274">
        <v>806.8</v>
      </c>
      <c r="M9" s="274">
        <v>2006.8</v>
      </c>
      <c r="N9" s="274">
        <v>806.8</v>
      </c>
      <c r="O9" s="274"/>
      <c r="P9" s="269"/>
      <c r="Q9" s="269"/>
      <c r="R9" s="269"/>
      <c r="S9" s="269"/>
    </row>
    <row r="10" spans="1:19" ht="103.5" customHeight="1" x14ac:dyDescent="0.25">
      <c r="A10" s="117" t="s">
        <v>66</v>
      </c>
      <c r="B10" s="275" t="s">
        <v>802</v>
      </c>
      <c r="C10" s="115" t="s">
        <v>67</v>
      </c>
      <c r="D10" s="116" t="s">
        <v>57</v>
      </c>
      <c r="E10" s="116" t="s">
        <v>63</v>
      </c>
      <c r="F10" s="116" t="s">
        <v>68</v>
      </c>
      <c r="G10" s="272"/>
      <c r="H10" s="273" t="s">
        <v>69</v>
      </c>
      <c r="I10" s="274"/>
      <c r="J10" s="274">
        <v>6748.9</v>
      </c>
      <c r="K10" s="274">
        <v>7307.4</v>
      </c>
      <c r="L10" s="274">
        <v>1307.4000000000001</v>
      </c>
      <c r="M10" s="274">
        <v>7307.4</v>
      </c>
      <c r="N10" s="274">
        <v>1307.4000000000001</v>
      </c>
      <c r="O10" s="274"/>
      <c r="P10" s="269"/>
      <c r="Q10" s="269"/>
      <c r="R10" s="269"/>
      <c r="S10" s="269"/>
    </row>
    <row r="11" spans="1:19" ht="75" x14ac:dyDescent="0.25">
      <c r="A11" s="120" t="s">
        <v>70</v>
      </c>
      <c r="B11" s="118" t="s">
        <v>71</v>
      </c>
      <c r="C11" s="115" t="s">
        <v>72</v>
      </c>
      <c r="D11" s="116" t="s">
        <v>57</v>
      </c>
      <c r="E11" s="116" t="s">
        <v>73</v>
      </c>
      <c r="F11" s="116" t="s">
        <v>74</v>
      </c>
      <c r="G11" s="272"/>
      <c r="H11" s="276" t="s">
        <v>75</v>
      </c>
      <c r="I11" s="274"/>
      <c r="J11" s="274">
        <v>2200</v>
      </c>
      <c r="K11" s="274"/>
      <c r="L11" s="274"/>
      <c r="M11" s="274"/>
      <c r="N11" s="274"/>
      <c r="O11" s="274"/>
      <c r="P11" s="269"/>
      <c r="Q11" s="269"/>
      <c r="R11" s="269"/>
      <c r="S11" s="269"/>
    </row>
    <row r="12" spans="1:19" ht="30.75" customHeight="1" x14ac:dyDescent="0.25">
      <c r="A12" s="112" t="s">
        <v>76</v>
      </c>
      <c r="B12" s="264" t="s">
        <v>77</v>
      </c>
      <c r="C12" s="111"/>
      <c r="D12" s="112" t="s">
        <v>78</v>
      </c>
      <c r="E12" s="113"/>
      <c r="F12" s="113"/>
      <c r="G12" s="265"/>
      <c r="H12" s="277"/>
      <c r="I12" s="267"/>
      <c r="J12" s="268">
        <v>3612.5</v>
      </c>
      <c r="K12" s="268">
        <v>5890.6</v>
      </c>
      <c r="L12" s="268">
        <v>5890.6</v>
      </c>
      <c r="M12" s="268">
        <f>M13</f>
        <v>5890.6</v>
      </c>
      <c r="N12" s="268">
        <f t="shared" ref="N12:R13" si="2">N13</f>
        <v>5890.6</v>
      </c>
      <c r="O12" s="268">
        <f t="shared" si="2"/>
        <v>0</v>
      </c>
      <c r="P12" s="268">
        <f t="shared" si="2"/>
        <v>0</v>
      </c>
      <c r="Q12" s="268">
        <f t="shared" si="2"/>
        <v>0</v>
      </c>
      <c r="R12" s="268">
        <f t="shared" si="2"/>
        <v>0</v>
      </c>
      <c r="S12" s="269"/>
    </row>
    <row r="13" spans="1:19" x14ac:dyDescent="0.25">
      <c r="A13" s="134" t="s">
        <v>79</v>
      </c>
      <c r="B13" s="128" t="s">
        <v>59</v>
      </c>
      <c r="C13" s="111"/>
      <c r="D13" s="113"/>
      <c r="E13" s="113"/>
      <c r="F13" s="113"/>
      <c r="G13" s="265"/>
      <c r="H13" s="277"/>
      <c r="I13" s="267"/>
      <c r="J13" s="270">
        <v>3612.5</v>
      </c>
      <c r="K13" s="270">
        <v>5890.6</v>
      </c>
      <c r="L13" s="270">
        <v>5890.6</v>
      </c>
      <c r="M13" s="270">
        <f>M14</f>
        <v>5890.6</v>
      </c>
      <c r="N13" s="270">
        <f t="shared" si="2"/>
        <v>5890.6</v>
      </c>
      <c r="O13" s="270">
        <f t="shared" si="2"/>
        <v>0</v>
      </c>
      <c r="P13" s="270">
        <f t="shared" si="2"/>
        <v>0</v>
      </c>
      <c r="Q13" s="270">
        <f t="shared" si="2"/>
        <v>0</v>
      </c>
      <c r="R13" s="270">
        <f t="shared" si="2"/>
        <v>0</v>
      </c>
      <c r="S13" s="269"/>
    </row>
    <row r="14" spans="1:19" ht="60.75" customHeight="1" x14ac:dyDescent="0.25">
      <c r="A14" s="117" t="s">
        <v>80</v>
      </c>
      <c r="B14" s="118" t="s">
        <v>81</v>
      </c>
      <c r="C14" s="115" t="s">
        <v>82</v>
      </c>
      <c r="D14" s="116" t="s">
        <v>78</v>
      </c>
      <c r="E14" s="116" t="s">
        <v>83</v>
      </c>
      <c r="F14" s="116" t="s">
        <v>84</v>
      </c>
      <c r="G14" s="272"/>
      <c r="H14" s="276" t="s">
        <v>85</v>
      </c>
      <c r="I14" s="274"/>
      <c r="J14" s="274">
        <v>3612.5</v>
      </c>
      <c r="K14" s="274">
        <v>5890.6</v>
      </c>
      <c r="L14" s="274">
        <v>5890.6</v>
      </c>
      <c r="M14" s="274">
        <v>5890.6</v>
      </c>
      <c r="N14" s="274">
        <v>5890.6</v>
      </c>
      <c r="O14" s="274"/>
      <c r="P14" s="269"/>
      <c r="Q14" s="269"/>
      <c r="R14" s="269"/>
      <c r="S14" s="269"/>
    </row>
    <row r="15" spans="1:19" ht="32.25" customHeight="1" x14ac:dyDescent="0.25">
      <c r="A15" s="112" t="s">
        <v>86</v>
      </c>
      <c r="B15" s="264" t="s">
        <v>87</v>
      </c>
      <c r="C15" s="111"/>
      <c r="D15" s="112" t="s">
        <v>88</v>
      </c>
      <c r="E15" s="113"/>
      <c r="F15" s="113"/>
      <c r="G15" s="265"/>
      <c r="H15" s="277"/>
      <c r="I15" s="278"/>
      <c r="J15" s="278">
        <v>17874.400000000001</v>
      </c>
      <c r="K15" s="278">
        <v>3811.1</v>
      </c>
      <c r="L15" s="278">
        <v>2248.4</v>
      </c>
      <c r="M15" s="278">
        <f>M16</f>
        <v>3811.1</v>
      </c>
      <c r="N15" s="278">
        <f t="shared" ref="N15:R15" si="3">N16</f>
        <v>2248.4</v>
      </c>
      <c r="O15" s="278">
        <f t="shared" si="3"/>
        <v>0</v>
      </c>
      <c r="P15" s="278">
        <f t="shared" si="3"/>
        <v>0</v>
      </c>
      <c r="Q15" s="278">
        <f t="shared" si="3"/>
        <v>0</v>
      </c>
      <c r="R15" s="278">
        <f t="shared" si="3"/>
        <v>0</v>
      </c>
      <c r="S15" s="269"/>
    </row>
    <row r="16" spans="1:19" x14ac:dyDescent="0.25">
      <c r="A16" s="134" t="s">
        <v>89</v>
      </c>
      <c r="B16" s="128" t="s">
        <v>59</v>
      </c>
      <c r="C16" s="111"/>
      <c r="D16" s="113"/>
      <c r="E16" s="113"/>
      <c r="F16" s="113"/>
      <c r="G16" s="265"/>
      <c r="H16" s="277"/>
      <c r="I16" s="270"/>
      <c r="J16" s="270">
        <v>17874.400000000001</v>
      </c>
      <c r="K16" s="270">
        <v>3811.1</v>
      </c>
      <c r="L16" s="270">
        <v>2248.4</v>
      </c>
      <c r="M16" s="270">
        <f>SUM(M17:M21)</f>
        <v>3811.1</v>
      </c>
      <c r="N16" s="270">
        <f t="shared" ref="N16:R16" si="4">SUM(N17:N21)</f>
        <v>2248.4</v>
      </c>
      <c r="O16" s="270">
        <f t="shared" si="4"/>
        <v>0</v>
      </c>
      <c r="P16" s="270">
        <f t="shared" si="4"/>
        <v>0</v>
      </c>
      <c r="Q16" s="270">
        <f t="shared" si="4"/>
        <v>0</v>
      </c>
      <c r="R16" s="270">
        <f t="shared" si="4"/>
        <v>0</v>
      </c>
      <c r="S16" s="269"/>
    </row>
    <row r="17" spans="1:19" ht="82.5" customHeight="1" x14ac:dyDescent="0.25">
      <c r="A17" s="117" t="s">
        <v>90</v>
      </c>
      <c r="B17" s="271" t="s">
        <v>91</v>
      </c>
      <c r="C17" s="115" t="s">
        <v>92</v>
      </c>
      <c r="D17" s="116" t="s">
        <v>88</v>
      </c>
      <c r="E17" s="116" t="s">
        <v>93</v>
      </c>
      <c r="F17" s="116" t="s">
        <v>94</v>
      </c>
      <c r="G17" s="272"/>
      <c r="H17" s="273" t="s">
        <v>95</v>
      </c>
      <c r="I17" s="274"/>
      <c r="J17" s="274"/>
      <c r="K17" s="274">
        <v>940.9</v>
      </c>
      <c r="L17" s="274">
        <v>940.9</v>
      </c>
      <c r="M17" s="274">
        <v>940.9</v>
      </c>
      <c r="N17" s="274">
        <v>940.9</v>
      </c>
      <c r="O17" s="274"/>
      <c r="P17" s="269"/>
      <c r="Q17" s="269"/>
      <c r="R17" s="269"/>
      <c r="S17" s="269"/>
    </row>
    <row r="18" spans="1:19" ht="45" x14ac:dyDescent="0.25">
      <c r="A18" s="117" t="s">
        <v>96</v>
      </c>
      <c r="B18" s="118" t="s">
        <v>97</v>
      </c>
      <c r="C18" s="115" t="s">
        <v>98</v>
      </c>
      <c r="D18" s="116" t="s">
        <v>88</v>
      </c>
      <c r="E18" s="116" t="s">
        <v>93</v>
      </c>
      <c r="F18" s="116" t="s">
        <v>99</v>
      </c>
      <c r="G18" s="272"/>
      <c r="H18" s="276" t="s">
        <v>100</v>
      </c>
      <c r="I18" s="274"/>
      <c r="J18" s="274">
        <v>657.9</v>
      </c>
      <c r="K18" s="274">
        <v>601.70000000000005</v>
      </c>
      <c r="L18" s="274"/>
      <c r="M18" s="274">
        <v>601.70000000000005</v>
      </c>
      <c r="N18" s="274"/>
      <c r="O18" s="274"/>
      <c r="P18" s="269"/>
      <c r="Q18" s="269"/>
      <c r="R18" s="269"/>
      <c r="S18" s="269"/>
    </row>
    <row r="19" spans="1:19" ht="75" x14ac:dyDescent="0.25">
      <c r="A19" s="117" t="s">
        <v>101</v>
      </c>
      <c r="B19" s="275" t="s">
        <v>102</v>
      </c>
      <c r="C19" s="115" t="s">
        <v>103</v>
      </c>
      <c r="D19" s="116" t="s">
        <v>88</v>
      </c>
      <c r="E19" s="116" t="s">
        <v>104</v>
      </c>
      <c r="F19" s="116" t="s">
        <v>105</v>
      </c>
      <c r="G19" s="272"/>
      <c r="H19" s="273" t="s">
        <v>106</v>
      </c>
      <c r="I19" s="274"/>
      <c r="J19" s="274">
        <v>12000</v>
      </c>
      <c r="K19" s="274"/>
      <c r="L19" s="274"/>
      <c r="M19" s="274"/>
      <c r="N19" s="274"/>
      <c r="O19" s="274"/>
      <c r="P19" s="269"/>
      <c r="Q19" s="269"/>
      <c r="R19" s="269"/>
      <c r="S19" s="269"/>
    </row>
    <row r="20" spans="1:19" ht="45" x14ac:dyDescent="0.25">
      <c r="A20" s="117" t="s">
        <v>107</v>
      </c>
      <c r="B20" s="271" t="s">
        <v>108</v>
      </c>
      <c r="C20" s="115" t="s">
        <v>109</v>
      </c>
      <c r="D20" s="116" t="s">
        <v>88</v>
      </c>
      <c r="E20" s="116" t="s">
        <v>104</v>
      </c>
      <c r="F20" s="279" t="s">
        <v>110</v>
      </c>
      <c r="G20" s="280"/>
      <c r="H20" s="273" t="s">
        <v>111</v>
      </c>
      <c r="I20" s="274"/>
      <c r="J20" s="274">
        <v>3075</v>
      </c>
      <c r="K20" s="274">
        <v>307.5</v>
      </c>
      <c r="L20" s="274">
        <v>307.5</v>
      </c>
      <c r="M20" s="274">
        <v>307.5</v>
      </c>
      <c r="N20" s="274">
        <v>307.5</v>
      </c>
      <c r="O20" s="274"/>
      <c r="P20" s="269"/>
      <c r="Q20" s="269"/>
      <c r="R20" s="269"/>
      <c r="S20" s="269"/>
    </row>
    <row r="21" spans="1:19" ht="60" x14ac:dyDescent="0.25">
      <c r="A21" s="117" t="s">
        <v>112</v>
      </c>
      <c r="B21" s="271" t="s">
        <v>113</v>
      </c>
      <c r="C21" s="115" t="s">
        <v>114</v>
      </c>
      <c r="D21" s="116" t="s">
        <v>88</v>
      </c>
      <c r="E21" s="116" t="s">
        <v>115</v>
      </c>
      <c r="F21" s="279" t="s">
        <v>116</v>
      </c>
      <c r="G21" s="281" t="s">
        <v>803</v>
      </c>
      <c r="H21" s="276" t="s">
        <v>117</v>
      </c>
      <c r="I21" s="274"/>
      <c r="J21" s="274">
        <v>2141.5</v>
      </c>
      <c r="K21" s="274">
        <v>1961</v>
      </c>
      <c r="L21" s="274">
        <v>1000</v>
      </c>
      <c r="M21" s="274">
        <v>1961</v>
      </c>
      <c r="N21" s="274">
        <v>1000</v>
      </c>
      <c r="O21" s="274"/>
      <c r="P21" s="269"/>
      <c r="Q21" s="269"/>
      <c r="R21" s="269"/>
      <c r="S21" s="269"/>
    </row>
    <row r="22" spans="1:19" ht="32.25" customHeight="1" x14ac:dyDescent="0.25">
      <c r="A22" s="112" t="s">
        <v>118</v>
      </c>
      <c r="B22" s="264" t="s">
        <v>119</v>
      </c>
      <c r="C22" s="111"/>
      <c r="D22" s="112" t="s">
        <v>120</v>
      </c>
      <c r="E22" s="113"/>
      <c r="F22" s="113"/>
      <c r="G22" s="265"/>
      <c r="H22" s="266"/>
      <c r="I22" s="267"/>
      <c r="J22" s="268">
        <v>27382.1</v>
      </c>
      <c r="K22" s="268">
        <v>27382.1</v>
      </c>
      <c r="L22" s="268">
        <v>27382.5</v>
      </c>
      <c r="M22" s="268">
        <f>M23</f>
        <v>27382.1</v>
      </c>
      <c r="N22" s="268">
        <f t="shared" ref="N22:R22" si="5">N23</f>
        <v>27382.1</v>
      </c>
      <c r="O22" s="268">
        <f t="shared" si="5"/>
        <v>0</v>
      </c>
      <c r="P22" s="268">
        <f t="shared" si="5"/>
        <v>0</v>
      </c>
      <c r="Q22" s="268">
        <f t="shared" si="5"/>
        <v>0</v>
      </c>
      <c r="R22" s="268">
        <f t="shared" si="5"/>
        <v>0</v>
      </c>
      <c r="S22" s="269"/>
    </row>
    <row r="23" spans="1:19" x14ac:dyDescent="0.25">
      <c r="A23" s="134" t="s">
        <v>121</v>
      </c>
      <c r="B23" s="128" t="s">
        <v>59</v>
      </c>
      <c r="C23" s="111"/>
      <c r="D23" s="113"/>
      <c r="E23" s="113"/>
      <c r="F23" s="113"/>
      <c r="G23" s="265"/>
      <c r="H23" s="266"/>
      <c r="I23" s="267"/>
      <c r="J23" s="267">
        <v>27382.1</v>
      </c>
      <c r="K23" s="267">
        <v>27382.1</v>
      </c>
      <c r="L23" s="267">
        <v>27382.5</v>
      </c>
      <c r="M23" s="267">
        <f>M24+M25</f>
        <v>27382.1</v>
      </c>
      <c r="N23" s="267">
        <f t="shared" ref="N23:R23" si="6">N24+N25</f>
        <v>27382.1</v>
      </c>
      <c r="O23" s="267">
        <f t="shared" si="6"/>
        <v>0</v>
      </c>
      <c r="P23" s="267">
        <f t="shared" si="6"/>
        <v>0</v>
      </c>
      <c r="Q23" s="267">
        <f t="shared" si="6"/>
        <v>0</v>
      </c>
      <c r="R23" s="267">
        <f t="shared" si="6"/>
        <v>0</v>
      </c>
      <c r="S23" s="269"/>
    </row>
    <row r="24" spans="1:19" ht="61.5" customHeight="1" x14ac:dyDescent="0.25">
      <c r="A24" s="114" t="s">
        <v>122</v>
      </c>
      <c r="B24" s="170" t="s">
        <v>123</v>
      </c>
      <c r="C24" s="115" t="s">
        <v>124</v>
      </c>
      <c r="D24" s="116" t="s">
        <v>120</v>
      </c>
      <c r="E24" s="116" t="s">
        <v>125</v>
      </c>
      <c r="F24" s="116" t="s">
        <v>126</v>
      </c>
      <c r="G24" s="272"/>
      <c r="H24" s="276" t="s">
        <v>127</v>
      </c>
      <c r="I24" s="282"/>
      <c r="J24" s="283">
        <v>13403.6</v>
      </c>
      <c r="K24" s="283">
        <v>13403.6</v>
      </c>
      <c r="L24" s="283">
        <v>13404</v>
      </c>
      <c r="M24" s="283">
        <v>13403.6</v>
      </c>
      <c r="N24" s="283">
        <v>13403.6</v>
      </c>
      <c r="O24" s="283"/>
      <c r="P24" s="269"/>
      <c r="Q24" s="269"/>
      <c r="R24" s="269"/>
      <c r="S24" s="490" t="s">
        <v>804</v>
      </c>
    </row>
    <row r="25" spans="1:19" ht="69" customHeight="1" x14ac:dyDescent="0.25">
      <c r="A25" s="117" t="s">
        <v>128</v>
      </c>
      <c r="B25" s="271" t="s">
        <v>129</v>
      </c>
      <c r="C25" s="115" t="s">
        <v>130</v>
      </c>
      <c r="D25" s="116" t="s">
        <v>120</v>
      </c>
      <c r="E25" s="116" t="s">
        <v>131</v>
      </c>
      <c r="F25" s="116" t="s">
        <v>132</v>
      </c>
      <c r="G25" s="272"/>
      <c r="H25" s="276" t="s">
        <v>133</v>
      </c>
      <c r="I25" s="274"/>
      <c r="J25" s="274">
        <v>13978.5</v>
      </c>
      <c r="K25" s="274">
        <v>13978.5</v>
      </c>
      <c r="L25" s="274">
        <v>13978.5</v>
      </c>
      <c r="M25" s="274">
        <v>13978.5</v>
      </c>
      <c r="N25" s="274">
        <v>13978.5</v>
      </c>
      <c r="O25" s="274"/>
      <c r="P25" s="269"/>
      <c r="Q25" s="269"/>
      <c r="R25" s="269"/>
      <c r="S25" s="490"/>
    </row>
    <row r="26" spans="1:19" ht="29.25" customHeight="1" x14ac:dyDescent="0.25">
      <c r="A26" s="112" t="s">
        <v>134</v>
      </c>
      <c r="B26" s="264" t="s">
        <v>135</v>
      </c>
      <c r="C26" s="111"/>
      <c r="D26" s="112" t="s">
        <v>136</v>
      </c>
      <c r="E26" s="113"/>
      <c r="F26" s="113"/>
      <c r="G26" s="265"/>
      <c r="H26" s="266"/>
      <c r="I26" s="284"/>
      <c r="J26" s="284">
        <v>94500</v>
      </c>
      <c r="K26" s="284">
        <v>67590</v>
      </c>
      <c r="L26" s="284">
        <v>37102.400000000001</v>
      </c>
      <c r="M26" s="284">
        <f>M27</f>
        <v>67590</v>
      </c>
      <c r="N26" s="284">
        <f t="shared" ref="N26:R26" si="7">N27</f>
        <v>37102.400000000001</v>
      </c>
      <c r="O26" s="284">
        <f t="shared" si="7"/>
        <v>0</v>
      </c>
      <c r="P26" s="284">
        <f t="shared" si="7"/>
        <v>0</v>
      </c>
      <c r="Q26" s="284">
        <f t="shared" si="7"/>
        <v>0</v>
      </c>
      <c r="R26" s="284">
        <f t="shared" si="7"/>
        <v>0</v>
      </c>
      <c r="S26" s="269"/>
    </row>
    <row r="27" spans="1:19" x14ac:dyDescent="0.25">
      <c r="A27" s="134" t="s">
        <v>137</v>
      </c>
      <c r="B27" s="128" t="s">
        <v>59</v>
      </c>
      <c r="C27" s="111"/>
      <c r="D27" s="113"/>
      <c r="E27" s="113"/>
      <c r="F27" s="113"/>
      <c r="G27" s="265"/>
      <c r="H27" s="266"/>
      <c r="I27" s="285"/>
      <c r="J27" s="285">
        <v>94500</v>
      </c>
      <c r="K27" s="285">
        <v>67590</v>
      </c>
      <c r="L27" s="285">
        <v>37102.400000000001</v>
      </c>
      <c r="M27" s="285">
        <f>M28+M29</f>
        <v>67590</v>
      </c>
      <c r="N27" s="285">
        <f t="shared" ref="N27:R27" si="8">N28+N29</f>
        <v>37102.400000000001</v>
      </c>
      <c r="O27" s="285">
        <f t="shared" si="8"/>
        <v>0</v>
      </c>
      <c r="P27" s="285">
        <f t="shared" si="8"/>
        <v>0</v>
      </c>
      <c r="Q27" s="285">
        <f t="shared" si="8"/>
        <v>0</v>
      </c>
      <c r="R27" s="285">
        <f t="shared" si="8"/>
        <v>0</v>
      </c>
      <c r="S27" s="269"/>
    </row>
    <row r="28" spans="1:19" ht="90" x14ac:dyDescent="0.25">
      <c r="A28" s="114" t="s">
        <v>138</v>
      </c>
      <c r="B28" s="119" t="s">
        <v>139</v>
      </c>
      <c r="C28" s="115" t="s">
        <v>140</v>
      </c>
      <c r="D28" s="116" t="s">
        <v>136</v>
      </c>
      <c r="E28" s="116" t="s">
        <v>141</v>
      </c>
      <c r="F28" s="116" t="s">
        <v>142</v>
      </c>
      <c r="G28" s="265" t="s">
        <v>803</v>
      </c>
      <c r="H28" s="276" t="s">
        <v>143</v>
      </c>
      <c r="I28" s="274"/>
      <c r="J28" s="274">
        <v>79500</v>
      </c>
      <c r="K28" s="274">
        <v>47590</v>
      </c>
      <c r="L28" s="274">
        <v>29477.200000000001</v>
      </c>
      <c r="M28" s="274">
        <v>47590</v>
      </c>
      <c r="N28" s="274">
        <v>29477.200000000001</v>
      </c>
      <c r="O28" s="274"/>
      <c r="P28" s="269"/>
      <c r="Q28" s="269"/>
      <c r="R28" s="269"/>
      <c r="S28" s="490" t="s">
        <v>805</v>
      </c>
    </row>
    <row r="29" spans="1:19" ht="75" x14ac:dyDescent="0.25">
      <c r="A29" s="117" t="s">
        <v>144</v>
      </c>
      <c r="B29" s="119" t="s">
        <v>145</v>
      </c>
      <c r="C29" s="115" t="s">
        <v>146</v>
      </c>
      <c r="D29" s="116" t="s">
        <v>136</v>
      </c>
      <c r="E29" s="116" t="s">
        <v>147</v>
      </c>
      <c r="F29" s="116" t="s">
        <v>148</v>
      </c>
      <c r="G29" s="265" t="s">
        <v>803</v>
      </c>
      <c r="H29" s="276" t="s">
        <v>149</v>
      </c>
      <c r="I29" s="274"/>
      <c r="J29" s="274">
        <v>15000</v>
      </c>
      <c r="K29" s="274">
        <v>20000</v>
      </c>
      <c r="L29" s="274">
        <v>7625.2</v>
      </c>
      <c r="M29" s="274">
        <v>20000</v>
      </c>
      <c r="N29" s="274">
        <v>7625.2</v>
      </c>
      <c r="O29" s="274"/>
      <c r="P29" s="269"/>
      <c r="Q29" s="269"/>
      <c r="R29" s="269"/>
      <c r="S29" s="490"/>
    </row>
    <row r="30" spans="1:19" ht="33.75" customHeight="1" x14ac:dyDescent="0.25">
      <c r="A30" s="112" t="s">
        <v>150</v>
      </c>
      <c r="B30" s="264" t="s">
        <v>151</v>
      </c>
      <c r="C30" s="111"/>
      <c r="D30" s="112" t="s">
        <v>152</v>
      </c>
      <c r="E30" s="113"/>
      <c r="F30" s="113"/>
      <c r="G30" s="265"/>
      <c r="H30" s="266"/>
      <c r="I30" s="284"/>
      <c r="J30" s="284">
        <v>1336470</v>
      </c>
      <c r="K30" s="284">
        <v>2098500</v>
      </c>
      <c r="L30" s="284">
        <v>1113200</v>
      </c>
      <c r="M30" s="284">
        <f>M31+M55</f>
        <v>2098500</v>
      </c>
      <c r="N30" s="284">
        <f t="shared" ref="N30:R30" si="9">N31+N55</f>
        <v>1113200</v>
      </c>
      <c r="O30" s="284">
        <f t="shared" si="9"/>
        <v>0</v>
      </c>
      <c r="P30" s="284">
        <f t="shared" si="9"/>
        <v>0</v>
      </c>
      <c r="Q30" s="284">
        <f t="shared" si="9"/>
        <v>0</v>
      </c>
      <c r="R30" s="284">
        <f t="shared" si="9"/>
        <v>0</v>
      </c>
      <c r="S30" s="269"/>
    </row>
    <row r="31" spans="1:19" x14ac:dyDescent="0.25">
      <c r="A31" s="134" t="s">
        <v>153</v>
      </c>
      <c r="B31" s="128" t="s">
        <v>59</v>
      </c>
      <c r="C31" s="111"/>
      <c r="D31" s="113"/>
      <c r="E31" s="113"/>
      <c r="F31" s="113"/>
      <c r="G31" s="265"/>
      <c r="H31" s="266"/>
      <c r="I31" s="285"/>
      <c r="J31" s="285">
        <v>1196470</v>
      </c>
      <c r="K31" s="285">
        <v>1848500</v>
      </c>
      <c r="L31" s="285">
        <v>1003200</v>
      </c>
      <c r="M31" s="285">
        <f>SUM(M32:M39,M47:M54)</f>
        <v>1848500</v>
      </c>
      <c r="N31" s="285">
        <f t="shared" ref="N31:R31" si="10">SUM(N32:N39,N47:N54)</f>
        <v>1003200</v>
      </c>
      <c r="O31" s="285">
        <f t="shared" si="10"/>
        <v>0</v>
      </c>
      <c r="P31" s="285">
        <f t="shared" si="10"/>
        <v>0</v>
      </c>
      <c r="Q31" s="285">
        <f t="shared" si="10"/>
        <v>0</v>
      </c>
      <c r="R31" s="285">
        <f t="shared" si="10"/>
        <v>0</v>
      </c>
      <c r="S31" s="269"/>
    </row>
    <row r="32" spans="1:19" ht="63.75" customHeight="1" x14ac:dyDescent="0.25">
      <c r="A32" s="117" t="s">
        <v>154</v>
      </c>
      <c r="B32" s="271" t="s">
        <v>155</v>
      </c>
      <c r="C32" s="115" t="s">
        <v>156</v>
      </c>
      <c r="D32" s="116" t="s">
        <v>152</v>
      </c>
      <c r="E32" s="116" t="s">
        <v>157</v>
      </c>
      <c r="F32" s="116" t="s">
        <v>158</v>
      </c>
      <c r="G32" s="272"/>
      <c r="H32" s="273" t="s">
        <v>159</v>
      </c>
      <c r="I32" s="274"/>
      <c r="J32" s="274">
        <v>500</v>
      </c>
      <c r="K32" s="274">
        <v>500</v>
      </c>
      <c r="L32" s="274">
        <v>500</v>
      </c>
      <c r="M32" s="274">
        <v>500</v>
      </c>
      <c r="N32" s="274">
        <v>500</v>
      </c>
      <c r="O32" s="274"/>
      <c r="P32" s="269"/>
      <c r="Q32" s="269"/>
      <c r="R32" s="269"/>
      <c r="S32" s="269"/>
    </row>
    <row r="33" spans="1:19" ht="60" x14ac:dyDescent="0.25">
      <c r="A33" s="120" t="s">
        <v>160</v>
      </c>
      <c r="B33" s="271" t="s">
        <v>161</v>
      </c>
      <c r="C33" s="115" t="s">
        <v>162</v>
      </c>
      <c r="D33" s="116" t="s">
        <v>152</v>
      </c>
      <c r="E33" s="113" t="s">
        <v>163</v>
      </c>
      <c r="F33" s="119" t="s">
        <v>164</v>
      </c>
      <c r="G33" s="286"/>
      <c r="H33" s="273" t="s">
        <v>165</v>
      </c>
      <c r="I33" s="287"/>
      <c r="J33" s="287">
        <v>500</v>
      </c>
      <c r="K33" s="287">
        <v>500</v>
      </c>
      <c r="L33" s="287">
        <v>500</v>
      </c>
      <c r="M33" s="287">
        <v>500</v>
      </c>
      <c r="N33" s="287">
        <v>500</v>
      </c>
      <c r="O33" s="287"/>
      <c r="P33" s="269"/>
      <c r="Q33" s="269"/>
      <c r="R33" s="269"/>
      <c r="S33" s="269"/>
    </row>
    <row r="34" spans="1:19" ht="75" x14ac:dyDescent="0.25">
      <c r="A34" s="120" t="s">
        <v>166</v>
      </c>
      <c r="B34" s="271" t="s">
        <v>167</v>
      </c>
      <c r="C34" s="115" t="s">
        <v>168</v>
      </c>
      <c r="D34" s="116" t="s">
        <v>152</v>
      </c>
      <c r="E34" s="113" t="s">
        <v>163</v>
      </c>
      <c r="F34" s="119" t="s">
        <v>169</v>
      </c>
      <c r="G34" s="286"/>
      <c r="H34" s="273" t="s">
        <v>170</v>
      </c>
      <c r="I34" s="274"/>
      <c r="J34" s="288">
        <v>1300</v>
      </c>
      <c r="K34" s="288">
        <v>1300</v>
      </c>
      <c r="L34" s="289">
        <v>1300</v>
      </c>
      <c r="M34" s="289">
        <v>1300</v>
      </c>
      <c r="N34" s="289">
        <v>1300</v>
      </c>
      <c r="O34" s="289"/>
      <c r="P34" s="269"/>
      <c r="Q34" s="269"/>
      <c r="R34" s="269"/>
      <c r="S34" s="269"/>
    </row>
    <row r="35" spans="1:19" ht="76.5" customHeight="1" x14ac:dyDescent="0.25">
      <c r="A35" s="120" t="s">
        <v>171</v>
      </c>
      <c r="B35" s="275" t="s">
        <v>172</v>
      </c>
      <c r="C35" s="290" t="s">
        <v>173</v>
      </c>
      <c r="D35" s="116" t="s">
        <v>152</v>
      </c>
      <c r="E35" s="113" t="s">
        <v>174</v>
      </c>
      <c r="F35" s="119" t="s">
        <v>175</v>
      </c>
      <c r="G35" s="286"/>
      <c r="H35" s="273" t="s">
        <v>176</v>
      </c>
      <c r="I35" s="274"/>
      <c r="J35" s="288">
        <v>2400</v>
      </c>
      <c r="K35" s="288"/>
      <c r="L35" s="289"/>
      <c r="M35" s="289"/>
      <c r="N35" s="289"/>
      <c r="O35" s="289"/>
      <c r="P35" s="269"/>
      <c r="Q35" s="269"/>
      <c r="R35" s="269"/>
      <c r="S35" s="269"/>
    </row>
    <row r="36" spans="1:19" ht="87.75" customHeight="1" x14ac:dyDescent="0.25">
      <c r="A36" s="120" t="s">
        <v>177</v>
      </c>
      <c r="B36" s="275" t="s">
        <v>178</v>
      </c>
      <c r="C36" s="115" t="s">
        <v>179</v>
      </c>
      <c r="D36" s="116" t="s">
        <v>152</v>
      </c>
      <c r="E36" s="113" t="s">
        <v>174</v>
      </c>
      <c r="F36" s="279" t="s">
        <v>180</v>
      </c>
      <c r="G36" s="280"/>
      <c r="H36" s="276" t="s">
        <v>181</v>
      </c>
      <c r="I36" s="274"/>
      <c r="J36" s="291">
        <v>350</v>
      </c>
      <c r="K36" s="289"/>
      <c r="L36" s="289"/>
      <c r="M36" s="289"/>
      <c r="N36" s="289"/>
      <c r="O36" s="289"/>
      <c r="P36" s="269"/>
      <c r="Q36" s="269"/>
      <c r="R36" s="269"/>
      <c r="S36" s="269"/>
    </row>
    <row r="37" spans="1:19" ht="60" x14ac:dyDescent="0.25">
      <c r="A37" s="120" t="s">
        <v>182</v>
      </c>
      <c r="B37" s="271" t="s">
        <v>183</v>
      </c>
      <c r="C37" s="115" t="s">
        <v>184</v>
      </c>
      <c r="D37" s="116" t="s">
        <v>152</v>
      </c>
      <c r="E37" s="113" t="s">
        <v>185</v>
      </c>
      <c r="F37" s="279" t="s">
        <v>180</v>
      </c>
      <c r="G37" s="280"/>
      <c r="H37" s="276" t="s">
        <v>181</v>
      </c>
      <c r="I37" s="274"/>
      <c r="J37" s="291">
        <v>13000</v>
      </c>
      <c r="K37" s="289">
        <v>23000</v>
      </c>
      <c r="L37" s="289">
        <v>18000</v>
      </c>
      <c r="M37" s="289">
        <v>23000</v>
      </c>
      <c r="N37" s="289">
        <v>18000</v>
      </c>
      <c r="O37" s="289"/>
      <c r="P37" s="269"/>
      <c r="Q37" s="269"/>
      <c r="R37" s="269"/>
      <c r="S37" s="269"/>
    </row>
    <row r="38" spans="1:19" ht="90" x14ac:dyDescent="0.25">
      <c r="A38" s="120" t="s">
        <v>186</v>
      </c>
      <c r="B38" s="275" t="s">
        <v>187</v>
      </c>
      <c r="C38" s="115" t="s">
        <v>188</v>
      </c>
      <c r="D38" s="116" t="s">
        <v>152</v>
      </c>
      <c r="E38" s="113" t="s">
        <v>185</v>
      </c>
      <c r="F38" s="116" t="s">
        <v>189</v>
      </c>
      <c r="G38" s="272"/>
      <c r="H38" s="276" t="s">
        <v>190</v>
      </c>
      <c r="I38" s="274"/>
      <c r="J38" s="288">
        <v>60000</v>
      </c>
      <c r="K38" s="288">
        <v>70000</v>
      </c>
      <c r="L38" s="289">
        <v>80000</v>
      </c>
      <c r="M38" s="289">
        <v>70000</v>
      </c>
      <c r="N38" s="289">
        <v>80000</v>
      </c>
      <c r="O38" s="289"/>
      <c r="P38" s="269"/>
      <c r="Q38" s="269"/>
      <c r="R38" s="269"/>
      <c r="S38" s="269"/>
    </row>
    <row r="39" spans="1:19" ht="90" x14ac:dyDescent="0.25">
      <c r="A39" s="292" t="s">
        <v>191</v>
      </c>
      <c r="B39" s="275" t="s">
        <v>192</v>
      </c>
      <c r="C39" s="290" t="s">
        <v>193</v>
      </c>
      <c r="D39" s="279" t="s">
        <v>152</v>
      </c>
      <c r="E39" s="293" t="s">
        <v>194</v>
      </c>
      <c r="F39" s="279" t="s">
        <v>195</v>
      </c>
      <c r="G39" s="280"/>
      <c r="H39" s="273" t="s">
        <v>196</v>
      </c>
      <c r="I39" s="294"/>
      <c r="J39" s="294">
        <v>5820</v>
      </c>
      <c r="K39" s="294">
        <v>3200</v>
      </c>
      <c r="L39" s="294">
        <v>2900</v>
      </c>
      <c r="M39" s="294">
        <v>3200</v>
      </c>
      <c r="N39" s="294">
        <v>2900</v>
      </c>
      <c r="O39" s="294"/>
      <c r="P39" s="269"/>
      <c r="Q39" s="269"/>
      <c r="R39" s="269"/>
      <c r="S39" s="269"/>
    </row>
    <row r="40" spans="1:19" x14ac:dyDescent="0.25">
      <c r="A40" s="292"/>
      <c r="B40" s="293" t="s">
        <v>197</v>
      </c>
      <c r="C40" s="290"/>
      <c r="D40" s="279"/>
      <c r="E40" s="292"/>
      <c r="F40" s="279"/>
      <c r="G40" s="280"/>
      <c r="H40" s="295"/>
      <c r="I40" s="294"/>
      <c r="J40" s="294"/>
      <c r="K40" s="294"/>
      <c r="L40" s="294"/>
      <c r="M40" s="294"/>
      <c r="N40" s="294"/>
      <c r="O40" s="294"/>
      <c r="P40" s="269"/>
      <c r="Q40" s="269"/>
      <c r="R40" s="269"/>
      <c r="S40" s="269"/>
    </row>
    <row r="41" spans="1:19" ht="45" x14ac:dyDescent="0.25">
      <c r="A41" s="120"/>
      <c r="B41" s="121" t="s">
        <v>198</v>
      </c>
      <c r="C41" s="115"/>
      <c r="D41" s="116"/>
      <c r="E41" s="122" t="s">
        <v>185</v>
      </c>
      <c r="F41" s="125"/>
      <c r="G41" s="296"/>
      <c r="H41" s="297"/>
      <c r="I41" s="298"/>
      <c r="J41" s="299">
        <v>1400</v>
      </c>
      <c r="K41" s="299">
        <v>1100</v>
      </c>
      <c r="L41" s="300">
        <v>1000</v>
      </c>
      <c r="M41" s="300">
        <v>1100</v>
      </c>
      <c r="N41" s="300">
        <v>1000</v>
      </c>
      <c r="O41" s="300"/>
      <c r="P41" s="269"/>
      <c r="Q41" s="269"/>
      <c r="R41" s="269"/>
      <c r="S41" s="269"/>
    </row>
    <row r="42" spans="1:19" ht="30" x14ac:dyDescent="0.25">
      <c r="A42" s="120"/>
      <c r="B42" s="123" t="s">
        <v>199</v>
      </c>
      <c r="C42" s="111"/>
      <c r="D42" s="116"/>
      <c r="E42" s="124" t="s">
        <v>185</v>
      </c>
      <c r="F42" s="125"/>
      <c r="G42" s="296"/>
      <c r="H42" s="297"/>
      <c r="I42" s="301"/>
      <c r="J42" s="302">
        <v>900</v>
      </c>
      <c r="K42" s="302">
        <v>500</v>
      </c>
      <c r="L42" s="302">
        <v>500</v>
      </c>
      <c r="M42" s="302">
        <v>500</v>
      </c>
      <c r="N42" s="302">
        <v>500</v>
      </c>
      <c r="O42" s="302"/>
      <c r="P42" s="269"/>
      <c r="Q42" s="269"/>
      <c r="R42" s="269"/>
      <c r="S42" s="269"/>
    </row>
    <row r="43" spans="1:19" x14ac:dyDescent="0.25">
      <c r="A43" s="120"/>
      <c r="B43" s="126" t="s">
        <v>200</v>
      </c>
      <c r="C43" s="115"/>
      <c r="D43" s="116"/>
      <c r="E43" s="124" t="s">
        <v>185</v>
      </c>
      <c r="F43" s="127"/>
      <c r="G43" s="303"/>
      <c r="H43" s="297"/>
      <c r="I43" s="298"/>
      <c r="J43" s="304">
        <v>800</v>
      </c>
      <c r="K43" s="304"/>
      <c r="L43" s="299"/>
      <c r="M43" s="299"/>
      <c r="N43" s="299"/>
      <c r="O43" s="299"/>
      <c r="P43" s="269"/>
      <c r="Q43" s="269"/>
      <c r="R43" s="269"/>
      <c r="S43" s="269"/>
    </row>
    <row r="44" spans="1:19" ht="30" x14ac:dyDescent="0.25">
      <c r="A44" s="120"/>
      <c r="B44" s="126" t="s">
        <v>201</v>
      </c>
      <c r="C44" s="115"/>
      <c r="D44" s="116"/>
      <c r="E44" s="124" t="s">
        <v>185</v>
      </c>
      <c r="F44" s="127"/>
      <c r="G44" s="303"/>
      <c r="H44" s="297"/>
      <c r="I44" s="298"/>
      <c r="J44" s="304">
        <v>1200</v>
      </c>
      <c r="K44" s="304">
        <v>200</v>
      </c>
      <c r="L44" s="299"/>
      <c r="M44" s="299">
        <v>200</v>
      </c>
      <c r="N44" s="299"/>
      <c r="O44" s="299"/>
      <c r="P44" s="269"/>
      <c r="Q44" s="269"/>
      <c r="R44" s="269"/>
      <c r="S44" s="269"/>
    </row>
    <row r="45" spans="1:19" ht="30" x14ac:dyDescent="0.25">
      <c r="A45" s="120"/>
      <c r="B45" s="126" t="s">
        <v>202</v>
      </c>
      <c r="C45" s="115"/>
      <c r="D45" s="116"/>
      <c r="E45" s="124" t="s">
        <v>174</v>
      </c>
      <c r="F45" s="127"/>
      <c r="G45" s="303"/>
      <c r="H45" s="297"/>
      <c r="I45" s="298"/>
      <c r="J45" s="304">
        <v>120</v>
      </c>
      <c r="K45" s="304"/>
      <c r="L45" s="299"/>
      <c r="M45" s="299"/>
      <c r="N45" s="299"/>
      <c r="O45" s="299"/>
      <c r="P45" s="269"/>
      <c r="Q45" s="269"/>
      <c r="R45" s="269"/>
      <c r="S45" s="269"/>
    </row>
    <row r="46" spans="1:19" ht="60" x14ac:dyDescent="0.25">
      <c r="A46" s="120"/>
      <c r="B46" s="126" t="s">
        <v>203</v>
      </c>
      <c r="C46" s="115"/>
      <c r="D46" s="116"/>
      <c r="E46" s="124" t="s">
        <v>185</v>
      </c>
      <c r="F46" s="124"/>
      <c r="G46" s="261"/>
      <c r="H46" s="305"/>
      <c r="I46" s="298"/>
      <c r="J46" s="304">
        <v>1400</v>
      </c>
      <c r="K46" s="304">
        <v>1400</v>
      </c>
      <c r="L46" s="299">
        <v>1400</v>
      </c>
      <c r="M46" s="299">
        <v>1400</v>
      </c>
      <c r="N46" s="299">
        <v>1400</v>
      </c>
      <c r="O46" s="299"/>
      <c r="P46" s="269"/>
      <c r="Q46" s="269"/>
      <c r="R46" s="269"/>
      <c r="S46" s="269"/>
    </row>
    <row r="47" spans="1:19" ht="75" customHeight="1" x14ac:dyDescent="0.25">
      <c r="A47" s="120" t="s">
        <v>204</v>
      </c>
      <c r="B47" s="118" t="s">
        <v>205</v>
      </c>
      <c r="C47" s="115" t="s">
        <v>206</v>
      </c>
      <c r="D47" s="116" t="s">
        <v>152</v>
      </c>
      <c r="E47" s="113" t="s">
        <v>185</v>
      </c>
      <c r="F47" s="293" t="s">
        <v>207</v>
      </c>
      <c r="G47" s="281"/>
      <c r="H47" s="276" t="s">
        <v>208</v>
      </c>
      <c r="I47" s="274"/>
      <c r="J47" s="288">
        <v>300000</v>
      </c>
      <c r="K47" s="288">
        <v>400000</v>
      </c>
      <c r="L47" s="288"/>
      <c r="M47" s="288">
        <v>400000</v>
      </c>
      <c r="N47" s="288"/>
      <c r="O47" s="288"/>
      <c r="P47" s="269"/>
      <c r="Q47" s="269"/>
      <c r="R47" s="269"/>
      <c r="S47" s="269"/>
    </row>
    <row r="48" spans="1:19" ht="78" customHeight="1" x14ac:dyDescent="0.25">
      <c r="A48" s="120" t="s">
        <v>209</v>
      </c>
      <c r="B48" s="271" t="s">
        <v>210</v>
      </c>
      <c r="C48" s="115" t="s">
        <v>206</v>
      </c>
      <c r="D48" s="116" t="s">
        <v>152</v>
      </c>
      <c r="E48" s="113" t="s">
        <v>174</v>
      </c>
      <c r="F48" s="293" t="s">
        <v>211</v>
      </c>
      <c r="G48" s="281"/>
      <c r="H48" s="273" t="s">
        <v>212</v>
      </c>
      <c r="I48" s="274"/>
      <c r="J48" s="288">
        <v>2100</v>
      </c>
      <c r="K48" s="288"/>
      <c r="L48" s="289"/>
      <c r="M48" s="289"/>
      <c r="N48" s="289"/>
      <c r="O48" s="289"/>
      <c r="P48" s="269"/>
      <c r="Q48" s="269"/>
      <c r="R48" s="269"/>
      <c r="S48" s="269"/>
    </row>
    <row r="49" spans="1:19" ht="99.75" customHeight="1" x14ac:dyDescent="0.25">
      <c r="A49" s="120" t="s">
        <v>213</v>
      </c>
      <c r="B49" s="118" t="s">
        <v>214</v>
      </c>
      <c r="C49" s="115" t="s">
        <v>215</v>
      </c>
      <c r="D49" s="116" t="s">
        <v>152</v>
      </c>
      <c r="E49" s="113" t="s">
        <v>185</v>
      </c>
      <c r="F49" s="113" t="s">
        <v>216</v>
      </c>
      <c r="G49" s="265"/>
      <c r="H49" s="276" t="s">
        <v>217</v>
      </c>
      <c r="I49" s="274"/>
      <c r="J49" s="288">
        <v>200000</v>
      </c>
      <c r="K49" s="288">
        <v>650000</v>
      </c>
      <c r="L49" s="289">
        <v>600000</v>
      </c>
      <c r="M49" s="289">
        <v>650000</v>
      </c>
      <c r="N49" s="289">
        <v>600000</v>
      </c>
      <c r="O49" s="289"/>
      <c r="P49" s="269"/>
      <c r="Q49" s="269"/>
      <c r="R49" s="269"/>
      <c r="S49" s="269"/>
    </row>
    <row r="50" spans="1:19" ht="53.25" customHeight="1" x14ac:dyDescent="0.25">
      <c r="A50" s="120" t="s">
        <v>218</v>
      </c>
      <c r="B50" s="271" t="s">
        <v>219</v>
      </c>
      <c r="C50" s="115" t="s">
        <v>215</v>
      </c>
      <c r="D50" s="116" t="s">
        <v>152</v>
      </c>
      <c r="E50" s="113" t="s">
        <v>185</v>
      </c>
      <c r="F50" s="113" t="s">
        <v>220</v>
      </c>
      <c r="G50" s="265"/>
      <c r="H50" s="276" t="s">
        <v>221</v>
      </c>
      <c r="I50" s="274"/>
      <c r="J50" s="288">
        <v>200000</v>
      </c>
      <c r="K50" s="288">
        <v>250000</v>
      </c>
      <c r="L50" s="289"/>
      <c r="M50" s="289">
        <v>250000</v>
      </c>
      <c r="N50" s="289"/>
      <c r="O50" s="289"/>
      <c r="P50" s="269"/>
      <c r="Q50" s="269"/>
      <c r="R50" s="269"/>
      <c r="S50" s="269"/>
    </row>
    <row r="51" spans="1:19" ht="45" x14ac:dyDescent="0.25">
      <c r="A51" s="120" t="s">
        <v>222</v>
      </c>
      <c r="B51" s="118" t="s">
        <v>223</v>
      </c>
      <c r="C51" s="115" t="s">
        <v>215</v>
      </c>
      <c r="D51" s="116" t="s">
        <v>152</v>
      </c>
      <c r="E51" s="113" t="s">
        <v>185</v>
      </c>
      <c r="F51" s="113" t="s">
        <v>224</v>
      </c>
      <c r="G51" s="265"/>
      <c r="H51" s="276" t="s">
        <v>225</v>
      </c>
      <c r="I51" s="274"/>
      <c r="J51" s="288">
        <v>10500</v>
      </c>
      <c r="K51" s="288"/>
      <c r="L51" s="289"/>
      <c r="M51" s="289"/>
      <c r="N51" s="289"/>
      <c r="O51" s="289"/>
      <c r="P51" s="269"/>
      <c r="Q51" s="269"/>
      <c r="R51" s="269"/>
      <c r="S51" s="269"/>
    </row>
    <row r="52" spans="1:19" ht="66" customHeight="1" x14ac:dyDescent="0.25">
      <c r="A52" s="120" t="s">
        <v>226</v>
      </c>
      <c r="B52" s="271" t="s">
        <v>227</v>
      </c>
      <c r="C52" s="115" t="s">
        <v>228</v>
      </c>
      <c r="D52" s="116" t="s">
        <v>152</v>
      </c>
      <c r="E52" s="113" t="s">
        <v>185</v>
      </c>
      <c r="F52" s="113" t="s">
        <v>229</v>
      </c>
      <c r="G52" s="265"/>
      <c r="H52" s="276" t="s">
        <v>230</v>
      </c>
      <c r="I52" s="274"/>
      <c r="J52" s="288">
        <v>150000</v>
      </c>
      <c r="K52" s="288">
        <v>150000</v>
      </c>
      <c r="L52" s="289"/>
      <c r="M52" s="288">
        <v>150000</v>
      </c>
      <c r="N52" s="289"/>
      <c r="O52" s="289"/>
      <c r="P52" s="269"/>
      <c r="Q52" s="269"/>
      <c r="R52" s="269"/>
      <c r="S52" s="269"/>
    </row>
    <row r="53" spans="1:19" ht="49.5" customHeight="1" x14ac:dyDescent="0.25">
      <c r="A53" s="120" t="s">
        <v>231</v>
      </c>
      <c r="B53" s="271" t="s">
        <v>232</v>
      </c>
      <c r="C53" s="115" t="s">
        <v>233</v>
      </c>
      <c r="D53" s="116" t="s">
        <v>152</v>
      </c>
      <c r="E53" s="113" t="s">
        <v>234</v>
      </c>
      <c r="F53" s="113" t="s">
        <v>235</v>
      </c>
      <c r="G53" s="265"/>
      <c r="H53" s="276" t="s">
        <v>236</v>
      </c>
      <c r="I53" s="274"/>
      <c r="J53" s="288">
        <v>250000</v>
      </c>
      <c r="K53" s="288">
        <v>300000</v>
      </c>
      <c r="L53" s="289">
        <v>300000</v>
      </c>
      <c r="M53" s="288">
        <v>300000</v>
      </c>
      <c r="N53" s="289">
        <v>300000</v>
      </c>
      <c r="O53" s="289"/>
      <c r="P53" s="269"/>
      <c r="Q53" s="269"/>
      <c r="R53" s="269"/>
      <c r="S53" s="269"/>
    </row>
    <row r="54" spans="1:19" ht="50.25" customHeight="1" x14ac:dyDescent="0.25">
      <c r="A54" s="120" t="s">
        <v>237</v>
      </c>
      <c r="B54" s="271" t="s">
        <v>238</v>
      </c>
      <c r="C54" s="290" t="s">
        <v>239</v>
      </c>
      <c r="D54" s="116" t="s">
        <v>152</v>
      </c>
      <c r="E54" s="293"/>
      <c r="F54" s="293"/>
      <c r="G54" s="281"/>
      <c r="H54" s="273"/>
      <c r="I54" s="294"/>
      <c r="J54" s="306"/>
      <c r="K54" s="306"/>
      <c r="L54" s="291"/>
      <c r="M54" s="291"/>
      <c r="N54" s="291"/>
      <c r="O54" s="291"/>
      <c r="P54" s="269"/>
      <c r="Q54" s="269"/>
      <c r="R54" s="269"/>
      <c r="S54" s="269"/>
    </row>
    <row r="55" spans="1:19" s="110" customFormat="1" ht="23.25" customHeight="1" x14ac:dyDescent="0.25">
      <c r="A55" s="122" t="s">
        <v>240</v>
      </c>
      <c r="B55" s="128" t="s">
        <v>241</v>
      </c>
      <c r="C55" s="129"/>
      <c r="D55" s="127"/>
      <c r="E55" s="124"/>
      <c r="F55" s="127"/>
      <c r="G55" s="303"/>
      <c r="H55" s="307"/>
      <c r="I55" s="298"/>
      <c r="J55" s="298">
        <v>140000</v>
      </c>
      <c r="K55" s="298">
        <v>250000</v>
      </c>
      <c r="L55" s="298">
        <v>110000</v>
      </c>
      <c r="M55" s="298">
        <f>SUM(M56:M58)</f>
        <v>250000</v>
      </c>
      <c r="N55" s="298">
        <f t="shared" ref="N55:R55" si="11">SUM(N56:N58)</f>
        <v>110000</v>
      </c>
      <c r="O55" s="298">
        <f t="shared" si="11"/>
        <v>0</v>
      </c>
      <c r="P55" s="298">
        <f t="shared" si="11"/>
        <v>0</v>
      </c>
      <c r="Q55" s="298">
        <f t="shared" si="11"/>
        <v>0</v>
      </c>
      <c r="R55" s="298">
        <f t="shared" si="11"/>
        <v>0</v>
      </c>
      <c r="S55" s="263"/>
    </row>
    <row r="56" spans="1:19" ht="72.75" customHeight="1" x14ac:dyDescent="0.25">
      <c r="A56" s="120" t="s">
        <v>242</v>
      </c>
      <c r="B56" s="271" t="s">
        <v>243</v>
      </c>
      <c r="C56" s="293">
        <v>7</v>
      </c>
      <c r="D56" s="279" t="s">
        <v>152</v>
      </c>
      <c r="E56" s="293" t="s">
        <v>185</v>
      </c>
      <c r="F56" s="279" t="s">
        <v>244</v>
      </c>
      <c r="G56" s="280"/>
      <c r="H56" s="273" t="s">
        <v>245</v>
      </c>
      <c r="I56" s="274"/>
      <c r="J56" s="288">
        <v>30000</v>
      </c>
      <c r="K56" s="288">
        <v>30000</v>
      </c>
      <c r="L56" s="289">
        <v>40000</v>
      </c>
      <c r="M56" s="289">
        <v>30000</v>
      </c>
      <c r="N56" s="289">
        <v>40000</v>
      </c>
      <c r="O56" s="289"/>
      <c r="P56" s="269"/>
      <c r="Q56" s="269"/>
      <c r="R56" s="269"/>
      <c r="S56" s="269"/>
    </row>
    <row r="57" spans="1:19" ht="60" x14ac:dyDescent="0.25">
      <c r="A57" s="120" t="s">
        <v>246</v>
      </c>
      <c r="B57" s="271" t="s">
        <v>247</v>
      </c>
      <c r="C57" s="293">
        <v>35</v>
      </c>
      <c r="D57" s="279" t="s">
        <v>152</v>
      </c>
      <c r="E57" s="293" t="s">
        <v>185</v>
      </c>
      <c r="F57" s="279" t="s">
        <v>248</v>
      </c>
      <c r="G57" s="280"/>
      <c r="H57" s="273" t="s">
        <v>249</v>
      </c>
      <c r="I57" s="274"/>
      <c r="J57" s="288">
        <v>60000</v>
      </c>
      <c r="K57" s="288">
        <v>140000</v>
      </c>
      <c r="L57" s="288"/>
      <c r="M57" s="288">
        <v>140000</v>
      </c>
      <c r="N57" s="288"/>
      <c r="O57" s="288"/>
      <c r="P57" s="269"/>
      <c r="Q57" s="269"/>
      <c r="R57" s="269"/>
      <c r="S57" s="269"/>
    </row>
    <row r="58" spans="1:19" ht="30" customHeight="1" x14ac:dyDescent="0.25">
      <c r="A58" s="120" t="s">
        <v>250</v>
      </c>
      <c r="B58" s="271" t="s">
        <v>251</v>
      </c>
      <c r="C58" s="293">
        <v>36</v>
      </c>
      <c r="D58" s="279" t="s">
        <v>152</v>
      </c>
      <c r="E58" s="293" t="s">
        <v>185</v>
      </c>
      <c r="F58" s="275" t="s">
        <v>252</v>
      </c>
      <c r="G58" s="308"/>
      <c r="H58" s="273" t="s">
        <v>251</v>
      </c>
      <c r="I58" s="274"/>
      <c r="J58" s="288">
        <v>50000</v>
      </c>
      <c r="K58" s="288">
        <v>80000</v>
      </c>
      <c r="L58" s="289">
        <v>70000</v>
      </c>
      <c r="M58" s="289">
        <v>80000</v>
      </c>
      <c r="N58" s="289">
        <v>70000</v>
      </c>
      <c r="O58" s="289"/>
      <c r="P58" s="269"/>
      <c r="Q58" s="269"/>
      <c r="R58" s="269"/>
      <c r="S58" s="269"/>
    </row>
    <row r="59" spans="1:19" s="133" customFormat="1" ht="31.5" customHeight="1" x14ac:dyDescent="0.25">
      <c r="A59" s="454" t="s">
        <v>253</v>
      </c>
      <c r="B59" s="309" t="s">
        <v>254</v>
      </c>
      <c r="C59" s="130"/>
      <c r="D59" s="131" t="s">
        <v>255</v>
      </c>
      <c r="E59" s="132"/>
      <c r="F59" s="132"/>
      <c r="G59" s="310"/>
      <c r="H59" s="311">
        <f>H60</f>
        <v>0</v>
      </c>
      <c r="I59" s="312"/>
      <c r="J59" s="312">
        <v>1585648</v>
      </c>
      <c r="K59" s="312">
        <v>3522639</v>
      </c>
      <c r="L59" s="312">
        <v>2787939</v>
      </c>
      <c r="M59" s="312">
        <f>M60+M68+M73</f>
        <v>1872639</v>
      </c>
      <c r="N59" s="312">
        <f t="shared" ref="N59:R59" si="12">N60+N68+N73</f>
        <v>1137939</v>
      </c>
      <c r="O59" s="312">
        <f t="shared" si="12"/>
        <v>0</v>
      </c>
      <c r="P59" s="312">
        <f t="shared" si="12"/>
        <v>0</v>
      </c>
      <c r="Q59" s="312">
        <f t="shared" si="12"/>
        <v>0</v>
      </c>
      <c r="R59" s="312">
        <f t="shared" si="12"/>
        <v>0</v>
      </c>
      <c r="S59" s="313"/>
    </row>
    <row r="60" spans="1:19" s="133" customFormat="1" ht="24.75" customHeight="1" x14ac:dyDescent="0.25">
      <c r="A60" s="134" t="s">
        <v>256</v>
      </c>
      <c r="B60" s="128" t="s">
        <v>59</v>
      </c>
      <c r="C60" s="130"/>
      <c r="D60" s="132"/>
      <c r="E60" s="132"/>
      <c r="F60" s="132"/>
      <c r="G60" s="310"/>
      <c r="H60" s="314"/>
      <c r="I60" s="315"/>
      <c r="J60" s="315">
        <v>485648</v>
      </c>
      <c r="K60" s="315">
        <v>472639</v>
      </c>
      <c r="L60" s="315">
        <v>37939</v>
      </c>
      <c r="M60" s="315">
        <f>SUM(M61:M67)</f>
        <v>472639</v>
      </c>
      <c r="N60" s="315">
        <f t="shared" ref="N60:R60" si="13">SUM(N61:N67)</f>
        <v>37939</v>
      </c>
      <c r="O60" s="315">
        <f t="shared" si="13"/>
        <v>0</v>
      </c>
      <c r="P60" s="315">
        <f t="shared" si="13"/>
        <v>0</v>
      </c>
      <c r="Q60" s="315">
        <f t="shared" si="13"/>
        <v>0</v>
      </c>
      <c r="R60" s="315">
        <f t="shared" si="13"/>
        <v>0</v>
      </c>
      <c r="S60" s="313"/>
    </row>
    <row r="61" spans="1:19" s="133" customFormat="1" ht="75" x14ac:dyDescent="0.25">
      <c r="A61" s="135" t="s">
        <v>257</v>
      </c>
      <c r="B61" s="316" t="s">
        <v>258</v>
      </c>
      <c r="C61" s="111" t="s">
        <v>259</v>
      </c>
      <c r="D61" s="136" t="s">
        <v>255</v>
      </c>
      <c r="E61" s="137" t="s">
        <v>260</v>
      </c>
      <c r="F61" s="136" t="s">
        <v>261</v>
      </c>
      <c r="G61" s="317"/>
      <c r="H61" s="318" t="s">
        <v>262</v>
      </c>
      <c r="I61" s="319"/>
      <c r="J61" s="319">
        <v>136400</v>
      </c>
      <c r="K61" s="319">
        <v>142600</v>
      </c>
      <c r="L61" s="319"/>
      <c r="M61" s="319">
        <v>142600</v>
      </c>
      <c r="N61" s="319"/>
      <c r="O61" s="319"/>
      <c r="P61" s="313"/>
      <c r="Q61" s="313"/>
      <c r="R61" s="313"/>
      <c r="S61" s="313"/>
    </row>
    <row r="62" spans="1:19" s="139" customFormat="1" ht="75" x14ac:dyDescent="0.25">
      <c r="A62" s="138" t="s">
        <v>263</v>
      </c>
      <c r="B62" s="320" t="s">
        <v>264</v>
      </c>
      <c r="C62" s="111" t="s">
        <v>265</v>
      </c>
      <c r="D62" s="136" t="s">
        <v>255</v>
      </c>
      <c r="E62" s="140">
        <v>6101</v>
      </c>
      <c r="F62" s="116" t="s">
        <v>266</v>
      </c>
      <c r="G62" s="272"/>
      <c r="H62" s="277" t="s">
        <v>267</v>
      </c>
      <c r="I62" s="321"/>
      <c r="J62" s="267">
        <v>3619</v>
      </c>
      <c r="K62" s="267">
        <v>3619</v>
      </c>
      <c r="L62" s="267">
        <v>3619</v>
      </c>
      <c r="M62" s="267">
        <v>3619</v>
      </c>
      <c r="N62" s="267">
        <v>3619</v>
      </c>
      <c r="O62" s="267"/>
      <c r="P62" s="322"/>
      <c r="Q62" s="322"/>
      <c r="R62" s="322"/>
      <c r="S62" s="322"/>
    </row>
    <row r="63" spans="1:19" ht="69.75" customHeight="1" x14ac:dyDescent="0.25">
      <c r="A63" s="114" t="s">
        <v>268</v>
      </c>
      <c r="B63" s="323" t="s">
        <v>269</v>
      </c>
      <c r="C63" s="111" t="s">
        <v>270</v>
      </c>
      <c r="D63" s="136" t="s">
        <v>255</v>
      </c>
      <c r="E63" s="113" t="s">
        <v>271</v>
      </c>
      <c r="F63" s="116" t="s">
        <v>272</v>
      </c>
      <c r="G63" s="272"/>
      <c r="H63" s="277" t="s">
        <v>273</v>
      </c>
      <c r="I63" s="267"/>
      <c r="J63" s="267">
        <v>10000</v>
      </c>
      <c r="K63" s="267">
        <v>20000</v>
      </c>
      <c r="L63" s="267">
        <v>30000</v>
      </c>
      <c r="M63" s="267">
        <v>20000</v>
      </c>
      <c r="N63" s="267">
        <v>30000</v>
      </c>
      <c r="O63" s="267"/>
      <c r="P63" s="269"/>
      <c r="Q63" s="269"/>
      <c r="R63" s="269"/>
      <c r="S63" s="269"/>
    </row>
    <row r="64" spans="1:19" ht="66" customHeight="1" x14ac:dyDescent="0.25">
      <c r="A64" s="117" t="s">
        <v>274</v>
      </c>
      <c r="B64" s="320" t="s">
        <v>275</v>
      </c>
      <c r="C64" s="111" t="s">
        <v>276</v>
      </c>
      <c r="D64" s="136" t="s">
        <v>255</v>
      </c>
      <c r="E64" s="140">
        <v>6404</v>
      </c>
      <c r="F64" s="116" t="s">
        <v>277</v>
      </c>
      <c r="G64" s="272"/>
      <c r="H64" s="277" t="s">
        <v>278</v>
      </c>
      <c r="I64" s="267"/>
      <c r="J64" s="267">
        <v>2700</v>
      </c>
      <c r="K64" s="267">
        <v>2820</v>
      </c>
      <c r="L64" s="267">
        <v>720</v>
      </c>
      <c r="M64" s="267">
        <v>2820</v>
      </c>
      <c r="N64" s="267">
        <v>720</v>
      </c>
      <c r="O64" s="267"/>
      <c r="P64" s="269"/>
      <c r="Q64" s="269"/>
      <c r="R64" s="269"/>
      <c r="S64" s="269"/>
    </row>
    <row r="65" spans="1:19" ht="51" customHeight="1" x14ac:dyDescent="0.25">
      <c r="A65" s="453" t="s">
        <v>279</v>
      </c>
      <c r="B65" s="320" t="s">
        <v>280</v>
      </c>
      <c r="C65" s="111" t="s">
        <v>281</v>
      </c>
      <c r="D65" s="136" t="s">
        <v>255</v>
      </c>
      <c r="E65" s="140">
        <v>6404</v>
      </c>
      <c r="F65" s="116" t="s">
        <v>282</v>
      </c>
      <c r="G65" s="272"/>
      <c r="H65" s="277" t="s">
        <v>283</v>
      </c>
      <c r="I65" s="267"/>
      <c r="J65" s="324">
        <v>2929</v>
      </c>
      <c r="K65" s="324">
        <v>3600</v>
      </c>
      <c r="L65" s="324">
        <v>3600</v>
      </c>
      <c r="M65" s="324">
        <v>3600</v>
      </c>
      <c r="N65" s="324">
        <v>3600</v>
      </c>
      <c r="O65" s="324"/>
      <c r="P65" s="269"/>
      <c r="Q65" s="269"/>
      <c r="R65" s="269"/>
      <c r="S65" s="269"/>
    </row>
    <row r="66" spans="1:19" ht="81.75" customHeight="1" x14ac:dyDescent="0.25">
      <c r="A66" s="453" t="s">
        <v>284</v>
      </c>
      <c r="B66" s="320" t="s">
        <v>285</v>
      </c>
      <c r="C66" s="111" t="s">
        <v>286</v>
      </c>
      <c r="D66" s="136" t="s">
        <v>255</v>
      </c>
      <c r="E66" s="140">
        <v>6405</v>
      </c>
      <c r="F66" s="116" t="s">
        <v>287</v>
      </c>
      <c r="G66" s="272"/>
      <c r="H66" s="277" t="s">
        <v>288</v>
      </c>
      <c r="I66" s="267"/>
      <c r="J66" s="267">
        <v>30000</v>
      </c>
      <c r="K66" s="267"/>
      <c r="L66" s="267"/>
      <c r="M66" s="267"/>
      <c r="N66" s="267"/>
      <c r="O66" s="267"/>
      <c r="P66" s="269"/>
      <c r="Q66" s="269"/>
      <c r="R66" s="269"/>
      <c r="S66" s="269"/>
    </row>
    <row r="67" spans="1:19" ht="123" customHeight="1" x14ac:dyDescent="0.25">
      <c r="A67" s="453" t="s">
        <v>289</v>
      </c>
      <c r="B67" s="320" t="s">
        <v>290</v>
      </c>
      <c r="C67" s="111" t="s">
        <v>291</v>
      </c>
      <c r="D67" s="136" t="s">
        <v>255</v>
      </c>
      <c r="E67" s="140">
        <v>6405</v>
      </c>
      <c r="F67" s="116" t="s">
        <v>292</v>
      </c>
      <c r="G67" s="272"/>
      <c r="H67" s="277" t="s">
        <v>293</v>
      </c>
      <c r="I67" s="267"/>
      <c r="J67" s="267">
        <v>300000</v>
      </c>
      <c r="K67" s="267">
        <v>300000</v>
      </c>
      <c r="L67" s="267"/>
      <c r="M67" s="267">
        <v>300000</v>
      </c>
      <c r="N67" s="267"/>
      <c r="O67" s="267"/>
      <c r="P67" s="269"/>
      <c r="Q67" s="269"/>
      <c r="R67" s="269"/>
      <c r="S67" s="269"/>
    </row>
    <row r="68" spans="1:19" s="110" customFormat="1" x14ac:dyDescent="0.25">
      <c r="A68" s="141" t="s">
        <v>294</v>
      </c>
      <c r="B68" s="128" t="s">
        <v>295</v>
      </c>
      <c r="C68" s="172"/>
      <c r="D68" s="124"/>
      <c r="E68" s="124"/>
      <c r="F68" s="325"/>
      <c r="G68" s="326"/>
      <c r="H68" s="327"/>
      <c r="I68" s="285"/>
      <c r="J68" s="285">
        <v>0</v>
      </c>
      <c r="K68" s="285">
        <v>1650000</v>
      </c>
      <c r="L68" s="285">
        <v>1650000</v>
      </c>
      <c r="M68" s="285">
        <f>SUM(M69:M72)</f>
        <v>0</v>
      </c>
      <c r="N68" s="285">
        <f t="shared" ref="N68:R68" si="14">SUM(N69:N72)</f>
        <v>0</v>
      </c>
      <c r="O68" s="285">
        <f t="shared" si="14"/>
        <v>0</v>
      </c>
      <c r="P68" s="285">
        <f t="shared" si="14"/>
        <v>0</v>
      </c>
      <c r="Q68" s="285">
        <f t="shared" si="14"/>
        <v>0</v>
      </c>
      <c r="R68" s="285">
        <f t="shared" si="14"/>
        <v>0</v>
      </c>
      <c r="S68" s="263"/>
    </row>
    <row r="69" spans="1:19" ht="51" customHeight="1" x14ac:dyDescent="0.25">
      <c r="A69" s="453" t="s">
        <v>296</v>
      </c>
      <c r="B69" s="142" t="s">
        <v>297</v>
      </c>
      <c r="C69" s="111">
        <v>47</v>
      </c>
      <c r="D69" s="136" t="s">
        <v>255</v>
      </c>
      <c r="E69" s="140">
        <v>6402</v>
      </c>
      <c r="F69" s="113" t="s">
        <v>298</v>
      </c>
      <c r="G69" s="265"/>
      <c r="H69" s="328" t="s">
        <v>297</v>
      </c>
      <c r="I69" s="267"/>
      <c r="J69" s="267"/>
      <c r="K69" s="267">
        <v>500000</v>
      </c>
      <c r="L69" s="267">
        <v>200000</v>
      </c>
      <c r="M69" s="267"/>
      <c r="N69" s="267"/>
      <c r="O69" s="267"/>
      <c r="P69" s="269"/>
      <c r="Q69" s="269"/>
      <c r="R69" s="269"/>
      <c r="S69" s="490" t="s">
        <v>806</v>
      </c>
    </row>
    <row r="70" spans="1:19" ht="105.75" customHeight="1" x14ac:dyDescent="0.25">
      <c r="A70" s="453" t="s">
        <v>299</v>
      </c>
      <c r="B70" s="142" t="s">
        <v>300</v>
      </c>
      <c r="C70" s="111">
        <v>51</v>
      </c>
      <c r="D70" s="136" t="s">
        <v>255</v>
      </c>
      <c r="E70" s="113" t="s">
        <v>301</v>
      </c>
      <c r="F70" s="113" t="s">
        <v>302</v>
      </c>
      <c r="G70" s="265"/>
      <c r="H70" s="277" t="s">
        <v>303</v>
      </c>
      <c r="I70" s="267"/>
      <c r="J70" s="267"/>
      <c r="K70" s="267">
        <v>400000</v>
      </c>
      <c r="L70" s="267">
        <v>700000</v>
      </c>
      <c r="M70" s="267"/>
      <c r="N70" s="267"/>
      <c r="O70" s="267"/>
      <c r="P70" s="269"/>
      <c r="Q70" s="269"/>
      <c r="R70" s="269"/>
      <c r="S70" s="490"/>
    </row>
    <row r="71" spans="1:19" ht="135" x14ac:dyDescent="0.25">
      <c r="A71" s="453" t="s">
        <v>304</v>
      </c>
      <c r="B71" s="142" t="s">
        <v>305</v>
      </c>
      <c r="C71" s="111">
        <v>52</v>
      </c>
      <c r="D71" s="136" t="s">
        <v>255</v>
      </c>
      <c r="E71" s="140">
        <v>6402</v>
      </c>
      <c r="F71" s="113" t="s">
        <v>306</v>
      </c>
      <c r="G71" s="265"/>
      <c r="H71" s="277" t="s">
        <v>307</v>
      </c>
      <c r="I71" s="267"/>
      <c r="J71" s="267"/>
      <c r="K71" s="267">
        <v>500000</v>
      </c>
      <c r="L71" s="267">
        <v>500000</v>
      </c>
      <c r="M71" s="267"/>
      <c r="N71" s="267"/>
      <c r="O71" s="267"/>
      <c r="P71" s="269"/>
      <c r="Q71" s="269"/>
      <c r="R71" s="269"/>
      <c r="S71" s="490"/>
    </row>
    <row r="72" spans="1:19" ht="130.5" customHeight="1" x14ac:dyDescent="0.25">
      <c r="A72" s="453" t="s">
        <v>308</v>
      </c>
      <c r="B72" s="142" t="s">
        <v>309</v>
      </c>
      <c r="C72" s="111">
        <v>53</v>
      </c>
      <c r="D72" s="136" t="s">
        <v>255</v>
      </c>
      <c r="E72" s="140">
        <v>6405</v>
      </c>
      <c r="F72" s="113" t="s">
        <v>310</v>
      </c>
      <c r="G72" s="265"/>
      <c r="H72" s="328" t="s">
        <v>309</v>
      </c>
      <c r="I72" s="267"/>
      <c r="J72" s="267"/>
      <c r="K72" s="267">
        <v>250000</v>
      </c>
      <c r="L72" s="267">
        <v>250000</v>
      </c>
      <c r="M72" s="267"/>
      <c r="N72" s="267"/>
      <c r="O72" s="267"/>
      <c r="P72" s="269"/>
      <c r="Q72" s="269"/>
      <c r="R72" s="269"/>
      <c r="S72" s="490"/>
    </row>
    <row r="73" spans="1:19" s="110" customFormat="1" ht="21.75" customHeight="1" x14ac:dyDescent="0.25">
      <c r="A73" s="124" t="s">
        <v>311</v>
      </c>
      <c r="B73" s="143" t="s">
        <v>241</v>
      </c>
      <c r="C73" s="172"/>
      <c r="D73" s="124"/>
      <c r="E73" s="124"/>
      <c r="F73" s="124"/>
      <c r="G73" s="261"/>
      <c r="H73" s="329"/>
      <c r="I73" s="285"/>
      <c r="J73" s="285">
        <v>1100000</v>
      </c>
      <c r="K73" s="285">
        <v>1400000</v>
      </c>
      <c r="L73" s="285">
        <v>1100000</v>
      </c>
      <c r="M73" s="285">
        <f>SUM(M74:M84)</f>
        <v>1400000</v>
      </c>
      <c r="N73" s="285">
        <f t="shared" ref="N73:R73" si="15">SUM(N74:N84)</f>
        <v>1100000</v>
      </c>
      <c r="O73" s="285">
        <f t="shared" si="15"/>
        <v>0</v>
      </c>
      <c r="P73" s="285">
        <f t="shared" si="15"/>
        <v>0</v>
      </c>
      <c r="Q73" s="285">
        <f t="shared" si="15"/>
        <v>0</v>
      </c>
      <c r="R73" s="285">
        <f t="shared" si="15"/>
        <v>0</v>
      </c>
      <c r="S73" s="263"/>
    </row>
    <row r="74" spans="1:19" ht="59.25" customHeight="1" x14ac:dyDescent="0.25">
      <c r="A74" s="453" t="s">
        <v>312</v>
      </c>
      <c r="B74" s="142" t="s">
        <v>313</v>
      </c>
      <c r="C74" s="111">
        <v>55</v>
      </c>
      <c r="D74" s="136" t="s">
        <v>255</v>
      </c>
      <c r="E74" s="140">
        <v>6405</v>
      </c>
      <c r="F74" s="113" t="s">
        <v>314</v>
      </c>
      <c r="G74" s="265"/>
      <c r="H74" s="328" t="s">
        <v>313</v>
      </c>
      <c r="I74" s="267"/>
      <c r="J74" s="267"/>
      <c r="K74" s="267"/>
      <c r="L74" s="267"/>
      <c r="M74" s="267"/>
      <c r="N74" s="267"/>
      <c r="O74" s="267"/>
      <c r="P74" s="269"/>
      <c r="Q74" s="269"/>
      <c r="R74" s="269"/>
      <c r="S74" s="269"/>
    </row>
    <row r="75" spans="1:19" ht="52.5" customHeight="1" x14ac:dyDescent="0.25">
      <c r="A75" s="453" t="s">
        <v>315</v>
      </c>
      <c r="B75" s="142" t="s">
        <v>316</v>
      </c>
      <c r="C75" s="111">
        <v>59</v>
      </c>
      <c r="D75" s="136" t="s">
        <v>255</v>
      </c>
      <c r="E75" s="113" t="s">
        <v>317</v>
      </c>
      <c r="F75" s="113" t="s">
        <v>318</v>
      </c>
      <c r="G75" s="265"/>
      <c r="H75" s="328" t="s">
        <v>319</v>
      </c>
      <c r="I75" s="267"/>
      <c r="J75" s="267"/>
      <c r="K75" s="267">
        <v>400000</v>
      </c>
      <c r="L75" s="267">
        <v>200000</v>
      </c>
      <c r="M75" s="267">
        <v>400000</v>
      </c>
      <c r="N75" s="267">
        <v>200000</v>
      </c>
      <c r="O75" s="267"/>
      <c r="P75" s="269"/>
      <c r="Q75" s="269"/>
      <c r="R75" s="269"/>
      <c r="S75" s="269"/>
    </row>
    <row r="76" spans="1:19" ht="27.75" customHeight="1" x14ac:dyDescent="0.25">
      <c r="A76" s="453" t="s">
        <v>320</v>
      </c>
      <c r="B76" s="142" t="s">
        <v>321</v>
      </c>
      <c r="C76" s="111"/>
      <c r="D76" s="136" t="s">
        <v>255</v>
      </c>
      <c r="E76" s="140">
        <v>6402</v>
      </c>
      <c r="F76" s="112"/>
      <c r="G76" s="330"/>
      <c r="H76" s="277"/>
      <c r="I76" s="267"/>
      <c r="J76" s="267"/>
      <c r="K76" s="267"/>
      <c r="L76" s="267"/>
      <c r="M76" s="267"/>
      <c r="N76" s="267"/>
      <c r="O76" s="267"/>
      <c r="P76" s="269"/>
      <c r="Q76" s="269"/>
      <c r="R76" s="269"/>
      <c r="S76" s="269"/>
    </row>
    <row r="77" spans="1:19" ht="48.75" customHeight="1" x14ac:dyDescent="0.25">
      <c r="A77" s="453" t="s">
        <v>322</v>
      </c>
      <c r="B77" s="142" t="s">
        <v>323</v>
      </c>
      <c r="C77" s="111">
        <v>39</v>
      </c>
      <c r="D77" s="136" t="s">
        <v>255</v>
      </c>
      <c r="E77" s="113" t="s">
        <v>344</v>
      </c>
      <c r="F77" s="113" t="s">
        <v>324</v>
      </c>
      <c r="G77" s="265"/>
      <c r="H77" s="277" t="s">
        <v>325</v>
      </c>
      <c r="I77" s="267"/>
      <c r="J77" s="267"/>
      <c r="K77" s="267">
        <v>100000</v>
      </c>
      <c r="L77" s="267">
        <v>100000</v>
      </c>
      <c r="M77" s="267">
        <v>100000</v>
      </c>
      <c r="N77" s="267">
        <v>100000</v>
      </c>
      <c r="O77" s="267"/>
      <c r="P77" s="269"/>
      <c r="Q77" s="269"/>
      <c r="R77" s="269"/>
      <c r="S77" s="269"/>
    </row>
    <row r="78" spans="1:19" ht="71.25" customHeight="1" x14ac:dyDescent="0.25">
      <c r="A78" s="453" t="s">
        <v>326</v>
      </c>
      <c r="B78" s="142" t="s">
        <v>327</v>
      </c>
      <c r="C78" s="111">
        <v>38</v>
      </c>
      <c r="D78" s="136" t="s">
        <v>255</v>
      </c>
      <c r="E78" s="113" t="s">
        <v>344</v>
      </c>
      <c r="F78" s="113" t="s">
        <v>328</v>
      </c>
      <c r="G78" s="265"/>
      <c r="H78" s="328" t="s">
        <v>329</v>
      </c>
      <c r="I78" s="267"/>
      <c r="J78" s="267"/>
      <c r="K78" s="267">
        <v>100000</v>
      </c>
      <c r="L78" s="267">
        <v>50000</v>
      </c>
      <c r="M78" s="267">
        <v>100000</v>
      </c>
      <c r="N78" s="267">
        <v>50000</v>
      </c>
      <c r="O78" s="267"/>
      <c r="P78" s="269"/>
      <c r="Q78" s="269"/>
      <c r="R78" s="269"/>
      <c r="S78" s="269"/>
    </row>
    <row r="79" spans="1:19" ht="101.25" customHeight="1" x14ac:dyDescent="0.25">
      <c r="A79" s="453" t="s">
        <v>330</v>
      </c>
      <c r="B79" s="142" t="s">
        <v>331</v>
      </c>
      <c r="C79" s="111">
        <v>38</v>
      </c>
      <c r="D79" s="136" t="s">
        <v>255</v>
      </c>
      <c r="E79" s="113" t="s">
        <v>332</v>
      </c>
      <c r="F79" s="113" t="s">
        <v>328</v>
      </c>
      <c r="G79" s="265"/>
      <c r="H79" s="328" t="s">
        <v>333</v>
      </c>
      <c r="I79" s="267"/>
      <c r="J79" s="267"/>
      <c r="K79" s="267">
        <v>100000</v>
      </c>
      <c r="L79" s="267">
        <v>100000</v>
      </c>
      <c r="M79" s="267">
        <v>100000</v>
      </c>
      <c r="N79" s="267">
        <v>100000</v>
      </c>
      <c r="O79" s="267"/>
      <c r="P79" s="269"/>
      <c r="Q79" s="269"/>
      <c r="R79" s="269"/>
      <c r="S79" s="269"/>
    </row>
    <row r="80" spans="1:19" ht="38.25" customHeight="1" x14ac:dyDescent="0.25">
      <c r="A80" s="453" t="s">
        <v>334</v>
      </c>
      <c r="B80" s="144" t="s">
        <v>335</v>
      </c>
      <c r="C80" s="111">
        <v>42</v>
      </c>
      <c r="D80" s="136" t="s">
        <v>255</v>
      </c>
      <c r="E80" s="113" t="s">
        <v>332</v>
      </c>
      <c r="F80" s="113" t="s">
        <v>336</v>
      </c>
      <c r="G80" s="265"/>
      <c r="H80" s="328" t="s">
        <v>335</v>
      </c>
      <c r="I80" s="267"/>
      <c r="J80" s="267">
        <v>450000</v>
      </c>
      <c r="K80" s="267">
        <v>100000</v>
      </c>
      <c r="L80" s="267">
        <v>50000</v>
      </c>
      <c r="M80" s="267">
        <v>100000</v>
      </c>
      <c r="N80" s="267">
        <v>50000</v>
      </c>
      <c r="O80" s="267"/>
      <c r="P80" s="269"/>
      <c r="Q80" s="269"/>
      <c r="R80" s="269"/>
      <c r="S80" s="269"/>
    </row>
    <row r="81" spans="1:19" ht="32.25" customHeight="1" x14ac:dyDescent="0.25">
      <c r="A81" s="453" t="s">
        <v>337</v>
      </c>
      <c r="B81" s="142" t="s">
        <v>338</v>
      </c>
      <c r="C81" s="111">
        <v>67</v>
      </c>
      <c r="D81" s="136" t="s">
        <v>255</v>
      </c>
      <c r="E81" s="113" t="s">
        <v>339</v>
      </c>
      <c r="F81" s="113" t="s">
        <v>340</v>
      </c>
      <c r="G81" s="265"/>
      <c r="H81" s="328" t="s">
        <v>341</v>
      </c>
      <c r="I81" s="267"/>
      <c r="J81" s="267"/>
      <c r="K81" s="267"/>
      <c r="L81" s="267"/>
      <c r="M81" s="267"/>
      <c r="N81" s="267"/>
      <c r="O81" s="267"/>
      <c r="P81" s="269"/>
      <c r="Q81" s="269"/>
      <c r="R81" s="269"/>
      <c r="S81" s="269"/>
    </row>
    <row r="82" spans="1:19" ht="60" x14ac:dyDescent="0.25">
      <c r="A82" s="453" t="s">
        <v>342</v>
      </c>
      <c r="B82" s="142" t="s">
        <v>343</v>
      </c>
      <c r="C82" s="111">
        <v>44</v>
      </c>
      <c r="D82" s="136" t="s">
        <v>255</v>
      </c>
      <c r="E82" s="113" t="s">
        <v>344</v>
      </c>
      <c r="F82" s="113" t="s">
        <v>345</v>
      </c>
      <c r="G82" s="265"/>
      <c r="H82" s="328" t="s">
        <v>346</v>
      </c>
      <c r="I82" s="267"/>
      <c r="J82" s="267"/>
      <c r="K82" s="267">
        <v>50000</v>
      </c>
      <c r="L82" s="267">
        <v>50000</v>
      </c>
      <c r="M82" s="267">
        <v>50000</v>
      </c>
      <c r="N82" s="267">
        <v>50000</v>
      </c>
      <c r="O82" s="267"/>
      <c r="P82" s="269"/>
      <c r="Q82" s="269"/>
      <c r="R82" s="269"/>
      <c r="S82" s="269"/>
    </row>
    <row r="83" spans="1:19" ht="62.25" customHeight="1" x14ac:dyDescent="0.25">
      <c r="A83" s="453" t="s">
        <v>347</v>
      </c>
      <c r="B83" s="142" t="s">
        <v>348</v>
      </c>
      <c r="C83" s="111">
        <v>41</v>
      </c>
      <c r="D83" s="136" t="s">
        <v>255</v>
      </c>
      <c r="E83" s="113" t="s">
        <v>344</v>
      </c>
      <c r="F83" s="113" t="s">
        <v>349</v>
      </c>
      <c r="G83" s="265"/>
      <c r="H83" s="328" t="s">
        <v>348</v>
      </c>
      <c r="I83" s="267"/>
      <c r="J83" s="267"/>
      <c r="K83" s="267">
        <v>50000</v>
      </c>
      <c r="L83" s="267">
        <v>50000</v>
      </c>
      <c r="M83" s="267">
        <v>50000</v>
      </c>
      <c r="N83" s="267">
        <v>50000</v>
      </c>
      <c r="O83" s="267"/>
      <c r="P83" s="269"/>
      <c r="Q83" s="269"/>
      <c r="R83" s="269"/>
      <c r="S83" s="269"/>
    </row>
    <row r="84" spans="1:19" ht="69" customHeight="1" x14ac:dyDescent="0.25">
      <c r="A84" s="453" t="s">
        <v>350</v>
      </c>
      <c r="B84" s="142" t="s">
        <v>351</v>
      </c>
      <c r="C84" s="111">
        <v>40</v>
      </c>
      <c r="D84" s="136" t="s">
        <v>255</v>
      </c>
      <c r="E84" s="113" t="s">
        <v>301</v>
      </c>
      <c r="F84" s="113" t="s">
        <v>352</v>
      </c>
      <c r="G84" s="265"/>
      <c r="H84" s="328" t="s">
        <v>351</v>
      </c>
      <c r="I84" s="267"/>
      <c r="J84" s="267">
        <v>650000</v>
      </c>
      <c r="K84" s="267">
        <v>500000</v>
      </c>
      <c r="L84" s="267">
        <v>500000</v>
      </c>
      <c r="M84" s="267">
        <v>500000</v>
      </c>
      <c r="N84" s="267">
        <v>500000</v>
      </c>
      <c r="O84" s="267"/>
      <c r="P84" s="269"/>
      <c r="Q84" s="269"/>
      <c r="R84" s="269"/>
      <c r="S84" s="269"/>
    </row>
    <row r="85" spans="1:19" ht="21" customHeight="1" x14ac:dyDescent="0.25">
      <c r="A85" s="145" t="s">
        <v>353</v>
      </c>
      <c r="B85" s="179" t="s">
        <v>354</v>
      </c>
      <c r="C85" s="147"/>
      <c r="D85" s="148" t="s">
        <v>355</v>
      </c>
      <c r="E85" s="120"/>
      <c r="F85" s="149"/>
      <c r="G85" s="331"/>
      <c r="H85" s="332"/>
      <c r="I85" s="278"/>
      <c r="J85" s="278">
        <v>717781</v>
      </c>
      <c r="K85" s="278">
        <v>734747.2</v>
      </c>
      <c r="L85" s="278">
        <v>500000</v>
      </c>
      <c r="M85" s="278">
        <f>M86</f>
        <v>734747.2</v>
      </c>
      <c r="N85" s="278">
        <f t="shared" ref="N85:R85" si="16">N86</f>
        <v>500000</v>
      </c>
      <c r="O85" s="278">
        <f t="shared" si="16"/>
        <v>0</v>
      </c>
      <c r="P85" s="278">
        <f t="shared" si="16"/>
        <v>0</v>
      </c>
      <c r="Q85" s="278">
        <f t="shared" si="16"/>
        <v>0</v>
      </c>
      <c r="R85" s="278">
        <f t="shared" si="16"/>
        <v>0</v>
      </c>
      <c r="S85" s="269"/>
    </row>
    <row r="86" spans="1:19" s="110" customFormat="1" ht="18" customHeight="1" x14ac:dyDescent="0.25">
      <c r="A86" s="122" t="s">
        <v>356</v>
      </c>
      <c r="B86" s="128" t="s">
        <v>59</v>
      </c>
      <c r="C86" s="150"/>
      <c r="D86" s="151"/>
      <c r="E86" s="122"/>
      <c r="F86" s="151"/>
      <c r="G86" s="333"/>
      <c r="H86" s="334"/>
      <c r="I86" s="298"/>
      <c r="J86" s="298">
        <v>717781</v>
      </c>
      <c r="K86" s="298">
        <v>734747.2</v>
      </c>
      <c r="L86" s="298">
        <v>500000</v>
      </c>
      <c r="M86" s="298">
        <f>SUM(M87:M95)</f>
        <v>734747.2</v>
      </c>
      <c r="N86" s="298">
        <f t="shared" ref="N86:R86" si="17">SUM(N87:N95)</f>
        <v>500000</v>
      </c>
      <c r="O86" s="298">
        <f t="shared" si="17"/>
        <v>0</v>
      </c>
      <c r="P86" s="298">
        <f t="shared" si="17"/>
        <v>0</v>
      </c>
      <c r="Q86" s="298">
        <f t="shared" si="17"/>
        <v>0</v>
      </c>
      <c r="R86" s="298">
        <f t="shared" si="17"/>
        <v>0</v>
      </c>
      <c r="S86" s="263"/>
    </row>
    <row r="87" spans="1:19" ht="81.75" customHeight="1" x14ac:dyDescent="0.25">
      <c r="A87" s="120" t="s">
        <v>357</v>
      </c>
      <c r="B87" s="335" t="s">
        <v>358</v>
      </c>
      <c r="C87" s="290" t="s">
        <v>359</v>
      </c>
      <c r="D87" s="336" t="s">
        <v>355</v>
      </c>
      <c r="E87" s="292" t="s">
        <v>360</v>
      </c>
      <c r="F87" s="337" t="s">
        <v>361</v>
      </c>
      <c r="G87" s="338"/>
      <c r="H87" s="273" t="s">
        <v>362</v>
      </c>
      <c r="I87" s="274"/>
      <c r="J87" s="288">
        <v>32453.5</v>
      </c>
      <c r="K87" s="288"/>
      <c r="L87" s="288"/>
      <c r="M87" s="288"/>
      <c r="N87" s="288"/>
      <c r="O87" s="288"/>
      <c r="P87" s="269"/>
      <c r="Q87" s="269"/>
      <c r="R87" s="269"/>
      <c r="S87" s="269"/>
    </row>
    <row r="88" spans="1:19" ht="72" customHeight="1" x14ac:dyDescent="0.25">
      <c r="A88" s="120" t="s">
        <v>363</v>
      </c>
      <c r="B88" s="320" t="s">
        <v>364</v>
      </c>
      <c r="C88" s="290" t="s">
        <v>365</v>
      </c>
      <c r="D88" s="336" t="s">
        <v>355</v>
      </c>
      <c r="E88" s="293" t="s">
        <v>360</v>
      </c>
      <c r="F88" s="275" t="s">
        <v>366</v>
      </c>
      <c r="G88" s="308"/>
      <c r="H88" s="273" t="s">
        <v>367</v>
      </c>
      <c r="I88" s="287"/>
      <c r="J88" s="287">
        <v>45826.3</v>
      </c>
      <c r="K88" s="287">
        <v>45806</v>
      </c>
      <c r="L88" s="287"/>
      <c r="M88" s="287">
        <v>45806</v>
      </c>
      <c r="N88" s="287"/>
      <c r="O88" s="287"/>
      <c r="P88" s="269"/>
      <c r="Q88" s="269"/>
      <c r="R88" s="269"/>
      <c r="S88" s="269"/>
    </row>
    <row r="89" spans="1:19" ht="75.75" customHeight="1" x14ac:dyDescent="0.25">
      <c r="A89" s="120" t="s">
        <v>368</v>
      </c>
      <c r="B89" s="320" t="s">
        <v>369</v>
      </c>
      <c r="C89" s="290" t="s">
        <v>370</v>
      </c>
      <c r="D89" s="336" t="s">
        <v>355</v>
      </c>
      <c r="E89" s="293" t="s">
        <v>360</v>
      </c>
      <c r="F89" s="275" t="s">
        <v>371</v>
      </c>
      <c r="G89" s="308"/>
      <c r="H89" s="273" t="s">
        <v>372</v>
      </c>
      <c r="I89" s="287"/>
      <c r="J89" s="287">
        <v>5871.2</v>
      </c>
      <c r="K89" s="287">
        <v>5871.2</v>
      </c>
      <c r="L89" s="287"/>
      <c r="M89" s="287">
        <v>5871.2</v>
      </c>
      <c r="N89" s="287"/>
      <c r="O89" s="287"/>
      <c r="P89" s="269"/>
      <c r="Q89" s="269"/>
      <c r="R89" s="269"/>
      <c r="S89" s="269"/>
    </row>
    <row r="90" spans="1:19" ht="81.75" customHeight="1" x14ac:dyDescent="0.25">
      <c r="A90" s="120" t="s">
        <v>373</v>
      </c>
      <c r="B90" s="271" t="s">
        <v>374</v>
      </c>
      <c r="C90" s="290" t="s">
        <v>375</v>
      </c>
      <c r="D90" s="336" t="s">
        <v>355</v>
      </c>
      <c r="E90" s="293" t="s">
        <v>376</v>
      </c>
      <c r="F90" s="275" t="s">
        <v>377</v>
      </c>
      <c r="G90" s="308"/>
      <c r="H90" s="273" t="s">
        <v>378</v>
      </c>
      <c r="I90" s="274"/>
      <c r="J90" s="288">
        <v>500</v>
      </c>
      <c r="K90" s="288">
        <v>400</v>
      </c>
      <c r="L90" s="289"/>
      <c r="M90" s="289">
        <v>400</v>
      </c>
      <c r="N90" s="289"/>
      <c r="O90" s="289"/>
      <c r="P90" s="269"/>
      <c r="Q90" s="269"/>
      <c r="R90" s="269"/>
      <c r="S90" s="269"/>
    </row>
    <row r="91" spans="1:19" ht="57.75" customHeight="1" x14ac:dyDescent="0.25">
      <c r="A91" s="120" t="s">
        <v>379</v>
      </c>
      <c r="B91" s="271" t="s">
        <v>380</v>
      </c>
      <c r="C91" s="290" t="s">
        <v>381</v>
      </c>
      <c r="D91" s="336" t="s">
        <v>355</v>
      </c>
      <c r="E91" s="293" t="s">
        <v>382</v>
      </c>
      <c r="F91" s="275" t="s">
        <v>383</v>
      </c>
      <c r="G91" s="308"/>
      <c r="H91" s="273" t="s">
        <v>384</v>
      </c>
      <c r="I91" s="274"/>
      <c r="J91" s="288">
        <v>500000</v>
      </c>
      <c r="K91" s="288">
        <v>500000</v>
      </c>
      <c r="L91" s="289">
        <v>500000</v>
      </c>
      <c r="M91" s="289">
        <v>500000</v>
      </c>
      <c r="N91" s="289">
        <v>500000</v>
      </c>
      <c r="O91" s="289"/>
      <c r="P91" s="269"/>
      <c r="Q91" s="269"/>
      <c r="R91" s="269"/>
      <c r="S91" s="269"/>
    </row>
    <row r="92" spans="1:19" ht="82.5" customHeight="1" x14ac:dyDescent="0.25">
      <c r="A92" s="120" t="s">
        <v>385</v>
      </c>
      <c r="B92" s="271" t="s">
        <v>386</v>
      </c>
      <c r="C92" s="290" t="s">
        <v>387</v>
      </c>
      <c r="D92" s="336" t="s">
        <v>355</v>
      </c>
      <c r="E92" s="293" t="s">
        <v>382</v>
      </c>
      <c r="F92" s="275" t="s">
        <v>388</v>
      </c>
      <c r="G92" s="308"/>
      <c r="H92" s="273" t="s">
        <v>389</v>
      </c>
      <c r="I92" s="287"/>
      <c r="J92" s="287">
        <v>28845</v>
      </c>
      <c r="K92" s="287">
        <v>28995</v>
      </c>
      <c r="L92" s="287"/>
      <c r="M92" s="287">
        <v>28995</v>
      </c>
      <c r="N92" s="287"/>
      <c r="O92" s="287"/>
      <c r="P92" s="269"/>
      <c r="Q92" s="269"/>
      <c r="R92" s="269"/>
      <c r="S92" s="269"/>
    </row>
    <row r="93" spans="1:19" ht="57.75" customHeight="1" x14ac:dyDescent="0.25">
      <c r="A93" s="120" t="s">
        <v>390</v>
      </c>
      <c r="B93" s="339" t="s">
        <v>391</v>
      </c>
      <c r="C93" s="290" t="s">
        <v>392</v>
      </c>
      <c r="D93" s="336" t="s">
        <v>355</v>
      </c>
      <c r="E93" s="293" t="s">
        <v>382</v>
      </c>
      <c r="F93" s="275" t="s">
        <v>393</v>
      </c>
      <c r="G93" s="308"/>
      <c r="H93" s="273" t="s">
        <v>394</v>
      </c>
      <c r="I93" s="274"/>
      <c r="J93" s="288">
        <v>100000</v>
      </c>
      <c r="K93" s="288">
        <v>150000</v>
      </c>
      <c r="L93" s="289"/>
      <c r="M93" s="289">
        <v>150000</v>
      </c>
      <c r="N93" s="289"/>
      <c r="O93" s="289"/>
      <c r="P93" s="269"/>
      <c r="Q93" s="269"/>
      <c r="R93" s="269"/>
      <c r="S93" s="269"/>
    </row>
    <row r="94" spans="1:19" ht="66.75" customHeight="1" x14ac:dyDescent="0.25">
      <c r="A94" s="120" t="s">
        <v>395</v>
      </c>
      <c r="B94" s="271" t="s">
        <v>396</v>
      </c>
      <c r="C94" s="290" t="s">
        <v>397</v>
      </c>
      <c r="D94" s="336" t="s">
        <v>355</v>
      </c>
      <c r="E94" s="293" t="s">
        <v>398</v>
      </c>
      <c r="F94" s="275" t="s">
        <v>399</v>
      </c>
      <c r="G94" s="308"/>
      <c r="H94" s="273" t="s">
        <v>400</v>
      </c>
      <c r="I94" s="274"/>
      <c r="J94" s="288">
        <v>180</v>
      </c>
      <c r="K94" s="288">
        <v>240</v>
      </c>
      <c r="L94" s="289"/>
      <c r="M94" s="289">
        <v>240</v>
      </c>
      <c r="N94" s="289"/>
      <c r="O94" s="289"/>
      <c r="P94" s="269"/>
      <c r="Q94" s="269"/>
      <c r="R94" s="269"/>
      <c r="S94" s="269"/>
    </row>
    <row r="95" spans="1:19" ht="73.5" customHeight="1" x14ac:dyDescent="0.25">
      <c r="A95" s="120" t="s">
        <v>401</v>
      </c>
      <c r="B95" s="271" t="s">
        <v>402</v>
      </c>
      <c r="C95" s="290" t="s">
        <v>403</v>
      </c>
      <c r="D95" s="336" t="s">
        <v>355</v>
      </c>
      <c r="E95" s="292" t="s">
        <v>398</v>
      </c>
      <c r="F95" s="337" t="s">
        <v>377</v>
      </c>
      <c r="G95" s="338"/>
      <c r="H95" s="273" t="s">
        <v>404</v>
      </c>
      <c r="I95" s="274"/>
      <c r="J95" s="288">
        <v>4105</v>
      </c>
      <c r="K95" s="288">
        <v>3435</v>
      </c>
      <c r="L95" s="289"/>
      <c r="M95" s="289">
        <v>3435</v>
      </c>
      <c r="N95" s="289"/>
      <c r="O95" s="289"/>
      <c r="P95" s="269"/>
      <c r="Q95" s="269"/>
      <c r="R95" s="269"/>
      <c r="S95" s="269"/>
    </row>
    <row r="96" spans="1:19" ht="32.25" customHeight="1" x14ac:dyDescent="0.25">
      <c r="A96" s="148" t="s">
        <v>405</v>
      </c>
      <c r="B96" s="179" t="s">
        <v>406</v>
      </c>
      <c r="C96" s="115"/>
      <c r="D96" s="112" t="s">
        <v>407</v>
      </c>
      <c r="E96" s="113"/>
      <c r="F96" s="119"/>
      <c r="G96" s="286"/>
      <c r="H96" s="340"/>
      <c r="I96" s="278"/>
      <c r="J96" s="278">
        <v>325071</v>
      </c>
      <c r="K96" s="278">
        <v>289276.40000000002</v>
      </c>
      <c r="L96" s="278">
        <v>284126.40000000002</v>
      </c>
      <c r="M96" s="278">
        <f>M97+M107</f>
        <v>289276.40000000002</v>
      </c>
      <c r="N96" s="278">
        <f t="shared" ref="N96:R96" si="18">N97+N107</f>
        <v>284126.40000000002</v>
      </c>
      <c r="O96" s="278">
        <f t="shared" si="18"/>
        <v>0</v>
      </c>
      <c r="P96" s="278">
        <f t="shared" si="18"/>
        <v>0</v>
      </c>
      <c r="Q96" s="278">
        <f t="shared" si="18"/>
        <v>0</v>
      </c>
      <c r="R96" s="278">
        <f t="shared" si="18"/>
        <v>0</v>
      </c>
      <c r="S96" s="269"/>
    </row>
    <row r="97" spans="1:19" x14ac:dyDescent="0.25">
      <c r="A97" s="122" t="s">
        <v>408</v>
      </c>
      <c r="B97" s="128" t="s">
        <v>59</v>
      </c>
      <c r="C97" s="115"/>
      <c r="D97" s="113"/>
      <c r="E97" s="113"/>
      <c r="F97" s="119"/>
      <c r="G97" s="286"/>
      <c r="H97" s="340"/>
      <c r="I97" s="298"/>
      <c r="J97" s="298">
        <v>75071</v>
      </c>
      <c r="K97" s="298">
        <v>39276.400000000001</v>
      </c>
      <c r="L97" s="298">
        <v>34126.400000000001</v>
      </c>
      <c r="M97" s="298">
        <f>SUM(M98:M106)</f>
        <v>39276.400000000001</v>
      </c>
      <c r="N97" s="298">
        <f t="shared" ref="N97:R97" si="19">SUM(N98:N106)</f>
        <v>34126.400000000001</v>
      </c>
      <c r="O97" s="298">
        <f t="shared" si="19"/>
        <v>0</v>
      </c>
      <c r="P97" s="298">
        <f t="shared" si="19"/>
        <v>0</v>
      </c>
      <c r="Q97" s="298">
        <f t="shared" si="19"/>
        <v>0</v>
      </c>
      <c r="R97" s="298">
        <f t="shared" si="19"/>
        <v>0</v>
      </c>
      <c r="S97" s="269"/>
    </row>
    <row r="98" spans="1:19" ht="68.25" customHeight="1" x14ac:dyDescent="0.25">
      <c r="A98" s="120" t="s">
        <v>409</v>
      </c>
      <c r="B98" s="118" t="s">
        <v>410</v>
      </c>
      <c r="C98" s="115" t="s">
        <v>411</v>
      </c>
      <c r="D98" s="336" t="s">
        <v>407</v>
      </c>
      <c r="E98" s="113" t="s">
        <v>412</v>
      </c>
      <c r="F98" s="119" t="s">
        <v>413</v>
      </c>
      <c r="G98" s="286"/>
      <c r="H98" s="276" t="s">
        <v>414</v>
      </c>
      <c r="I98" s="274"/>
      <c r="J98" s="288">
        <v>22000</v>
      </c>
      <c r="K98" s="288">
        <v>23518.3</v>
      </c>
      <c r="L98" s="289">
        <v>23518.3</v>
      </c>
      <c r="M98" s="289">
        <v>13175.2</v>
      </c>
      <c r="N98" s="289">
        <v>13175.2</v>
      </c>
      <c r="O98" s="289"/>
      <c r="P98" s="269"/>
      <c r="Q98" s="269"/>
      <c r="R98" s="269"/>
      <c r="S98" s="269"/>
    </row>
    <row r="99" spans="1:19" ht="51" customHeight="1" x14ac:dyDescent="0.25">
      <c r="A99" s="120" t="s">
        <v>415</v>
      </c>
      <c r="B99" s="118" t="s">
        <v>416</v>
      </c>
      <c r="C99" s="115" t="s">
        <v>417</v>
      </c>
      <c r="D99" s="336" t="s">
        <v>407</v>
      </c>
      <c r="E99" s="113" t="s">
        <v>412</v>
      </c>
      <c r="F99" s="119" t="s">
        <v>418</v>
      </c>
      <c r="G99" s="286"/>
      <c r="H99" s="276" t="s">
        <v>419</v>
      </c>
      <c r="I99" s="274"/>
      <c r="J99" s="288">
        <v>21000</v>
      </c>
      <c r="K99" s="288">
        <v>1000</v>
      </c>
      <c r="L99" s="289">
        <v>1000</v>
      </c>
      <c r="M99" s="289">
        <v>1000</v>
      </c>
      <c r="N99" s="289">
        <v>1000</v>
      </c>
      <c r="O99" s="289"/>
      <c r="P99" s="269"/>
      <c r="Q99" s="269"/>
      <c r="R99" s="269"/>
      <c r="S99" s="269"/>
    </row>
    <row r="100" spans="1:19" ht="46.5" customHeight="1" x14ac:dyDescent="0.25">
      <c r="A100" s="120" t="s">
        <v>420</v>
      </c>
      <c r="B100" s="118" t="s">
        <v>807</v>
      </c>
      <c r="C100" s="115" t="s">
        <v>421</v>
      </c>
      <c r="D100" s="336" t="s">
        <v>407</v>
      </c>
      <c r="E100" s="113" t="s">
        <v>412</v>
      </c>
      <c r="F100" s="119" t="s">
        <v>422</v>
      </c>
      <c r="G100" s="286"/>
      <c r="H100" s="276" t="s">
        <v>808</v>
      </c>
      <c r="I100" s="274"/>
      <c r="J100" s="288">
        <v>113</v>
      </c>
      <c r="K100" s="288"/>
      <c r="L100" s="289"/>
      <c r="M100" s="289"/>
      <c r="N100" s="289"/>
      <c r="O100" s="289"/>
      <c r="P100" s="269"/>
      <c r="Q100" s="269"/>
      <c r="R100" s="269"/>
      <c r="S100" s="269"/>
    </row>
    <row r="101" spans="1:19" ht="59.25" customHeight="1" x14ac:dyDescent="0.25">
      <c r="A101" s="120" t="s">
        <v>423</v>
      </c>
      <c r="B101" s="118" t="s">
        <v>424</v>
      </c>
      <c r="C101" s="115" t="s">
        <v>425</v>
      </c>
      <c r="D101" s="336" t="s">
        <v>407</v>
      </c>
      <c r="E101" s="113" t="s">
        <v>412</v>
      </c>
      <c r="F101" s="119" t="s">
        <v>426</v>
      </c>
      <c r="G101" s="286"/>
      <c r="H101" s="276" t="s">
        <v>427</v>
      </c>
      <c r="I101" s="274"/>
      <c r="J101" s="288"/>
      <c r="K101" s="288">
        <v>150</v>
      </c>
      <c r="L101" s="289"/>
      <c r="M101" s="289">
        <v>150</v>
      </c>
      <c r="N101" s="289"/>
      <c r="O101" s="289"/>
      <c r="P101" s="269"/>
      <c r="Q101" s="269"/>
      <c r="R101" s="269"/>
      <c r="S101" s="269"/>
    </row>
    <row r="102" spans="1:19" ht="54.75" customHeight="1" x14ac:dyDescent="0.25">
      <c r="A102" s="120" t="s">
        <v>428</v>
      </c>
      <c r="B102" s="118" t="s">
        <v>429</v>
      </c>
      <c r="C102" s="115" t="s">
        <v>430</v>
      </c>
      <c r="D102" s="336" t="s">
        <v>407</v>
      </c>
      <c r="E102" s="113" t="s">
        <v>412</v>
      </c>
      <c r="F102" s="119" t="s">
        <v>431</v>
      </c>
      <c r="G102" s="286"/>
      <c r="H102" s="287" t="s">
        <v>432</v>
      </c>
      <c r="I102" s="274"/>
      <c r="J102" s="288">
        <v>9000</v>
      </c>
      <c r="K102" s="288"/>
      <c r="L102" s="289"/>
      <c r="M102" s="289"/>
      <c r="N102" s="289"/>
      <c r="O102" s="289"/>
      <c r="P102" s="269"/>
      <c r="Q102" s="269"/>
      <c r="R102" s="269"/>
      <c r="S102" s="269"/>
    </row>
    <row r="103" spans="1:19" ht="60.75" customHeight="1" x14ac:dyDescent="0.25">
      <c r="A103" s="120" t="s">
        <v>433</v>
      </c>
      <c r="B103" s="118" t="s">
        <v>410</v>
      </c>
      <c r="C103" s="115" t="s">
        <v>411</v>
      </c>
      <c r="D103" s="336" t="s">
        <v>407</v>
      </c>
      <c r="E103" s="113" t="s">
        <v>809</v>
      </c>
      <c r="F103" s="119" t="s">
        <v>413</v>
      </c>
      <c r="G103" s="286"/>
      <c r="H103" s="287" t="s">
        <v>414</v>
      </c>
      <c r="I103" s="274"/>
      <c r="J103" s="288"/>
      <c r="K103" s="288"/>
      <c r="L103" s="289"/>
      <c r="M103" s="289">
        <v>10343.1</v>
      </c>
      <c r="N103" s="289">
        <v>10343.1</v>
      </c>
      <c r="O103" s="289"/>
      <c r="P103" s="269"/>
      <c r="Q103" s="269"/>
      <c r="R103" s="269"/>
      <c r="S103" s="269"/>
    </row>
    <row r="104" spans="1:19" ht="65.25" customHeight="1" x14ac:dyDescent="0.25">
      <c r="A104" s="120" t="s">
        <v>439</v>
      </c>
      <c r="B104" s="118" t="s">
        <v>434</v>
      </c>
      <c r="C104" s="115" t="s">
        <v>435</v>
      </c>
      <c r="D104" s="336" t="s">
        <v>407</v>
      </c>
      <c r="E104" s="113" t="s">
        <v>436</v>
      </c>
      <c r="F104" s="119" t="s">
        <v>437</v>
      </c>
      <c r="G104" s="286"/>
      <c r="H104" s="341" t="s">
        <v>438</v>
      </c>
      <c r="I104" s="274"/>
      <c r="J104" s="288">
        <v>7178</v>
      </c>
      <c r="K104" s="288">
        <v>5408.1</v>
      </c>
      <c r="L104" s="289">
        <v>5408.1</v>
      </c>
      <c r="M104" s="289">
        <v>5408.1</v>
      </c>
      <c r="N104" s="289">
        <v>5408.1</v>
      </c>
      <c r="O104" s="289"/>
      <c r="P104" s="269"/>
      <c r="Q104" s="269"/>
      <c r="R104" s="269"/>
      <c r="S104" s="269"/>
    </row>
    <row r="105" spans="1:19" ht="48.75" customHeight="1" x14ac:dyDescent="0.25">
      <c r="A105" s="120" t="s">
        <v>444</v>
      </c>
      <c r="B105" s="118" t="s">
        <v>440</v>
      </c>
      <c r="C105" s="115" t="s">
        <v>441</v>
      </c>
      <c r="D105" s="336" t="s">
        <v>407</v>
      </c>
      <c r="E105" s="113" t="s">
        <v>436</v>
      </c>
      <c r="F105" s="119" t="s">
        <v>442</v>
      </c>
      <c r="G105" s="286"/>
      <c r="H105" s="287" t="s">
        <v>443</v>
      </c>
      <c r="I105" s="274"/>
      <c r="J105" s="288">
        <v>5000</v>
      </c>
      <c r="K105" s="288">
        <v>5000</v>
      </c>
      <c r="L105" s="289"/>
      <c r="M105" s="289">
        <v>5000</v>
      </c>
      <c r="N105" s="289"/>
      <c r="O105" s="289"/>
      <c r="P105" s="269"/>
      <c r="Q105" s="269"/>
      <c r="R105" s="269"/>
      <c r="S105" s="269"/>
    </row>
    <row r="106" spans="1:19" ht="61.5" customHeight="1" x14ac:dyDescent="0.25">
      <c r="A106" s="120" t="s">
        <v>832</v>
      </c>
      <c r="B106" s="118" t="s">
        <v>445</v>
      </c>
      <c r="C106" s="115" t="s">
        <v>446</v>
      </c>
      <c r="D106" s="336" t="s">
        <v>407</v>
      </c>
      <c r="E106" s="113" t="s">
        <v>412</v>
      </c>
      <c r="F106" s="119" t="s">
        <v>447</v>
      </c>
      <c r="G106" s="286"/>
      <c r="H106" s="287" t="s">
        <v>448</v>
      </c>
      <c r="I106" s="287"/>
      <c r="J106" s="287">
        <v>10780</v>
      </c>
      <c r="K106" s="287">
        <v>4200</v>
      </c>
      <c r="L106" s="287">
        <v>4200</v>
      </c>
      <c r="M106" s="287">
        <v>4200</v>
      </c>
      <c r="N106" s="287">
        <v>4200</v>
      </c>
      <c r="O106" s="287"/>
      <c r="P106" s="269"/>
      <c r="Q106" s="269"/>
      <c r="R106" s="269"/>
      <c r="S106" s="269"/>
    </row>
    <row r="107" spans="1:19" x14ac:dyDescent="0.25">
      <c r="A107" s="141" t="s">
        <v>449</v>
      </c>
      <c r="B107" s="128" t="s">
        <v>241</v>
      </c>
      <c r="C107" s="113"/>
      <c r="D107" s="119"/>
      <c r="E107" s="113"/>
      <c r="F107" s="119"/>
      <c r="G107" s="286"/>
      <c r="H107" s="265"/>
      <c r="I107" s="298"/>
      <c r="J107" s="298">
        <v>250000</v>
      </c>
      <c r="K107" s="298">
        <v>250000</v>
      </c>
      <c r="L107" s="298">
        <v>250000</v>
      </c>
      <c r="M107" s="298">
        <f>M108+M109</f>
        <v>250000</v>
      </c>
      <c r="N107" s="298">
        <f t="shared" ref="N107:R107" si="20">N108+N109</f>
        <v>250000</v>
      </c>
      <c r="O107" s="298">
        <f t="shared" si="20"/>
        <v>0</v>
      </c>
      <c r="P107" s="298">
        <f t="shared" si="20"/>
        <v>0</v>
      </c>
      <c r="Q107" s="298">
        <f t="shared" si="20"/>
        <v>0</v>
      </c>
      <c r="R107" s="298">
        <f t="shared" si="20"/>
        <v>0</v>
      </c>
      <c r="S107" s="269"/>
    </row>
    <row r="108" spans="1:19" x14ac:dyDescent="0.25">
      <c r="A108" s="117" t="s">
        <v>450</v>
      </c>
      <c r="B108" s="118" t="s">
        <v>451</v>
      </c>
      <c r="C108" s="113"/>
      <c r="D108" s="336" t="s">
        <v>407</v>
      </c>
      <c r="E108" s="113"/>
      <c r="F108" s="119"/>
      <c r="G108" s="286"/>
      <c r="H108" s="265"/>
      <c r="I108" s="274"/>
      <c r="J108" s="288"/>
      <c r="K108" s="288"/>
      <c r="L108" s="289"/>
      <c r="M108" s="289"/>
      <c r="N108" s="289"/>
      <c r="O108" s="289"/>
      <c r="P108" s="269"/>
      <c r="Q108" s="269"/>
      <c r="R108" s="269"/>
      <c r="S108" s="269"/>
    </row>
    <row r="109" spans="1:19" ht="45" x14ac:dyDescent="0.25">
      <c r="A109" s="120" t="s">
        <v>452</v>
      </c>
      <c r="B109" s="118" t="s">
        <v>453</v>
      </c>
      <c r="C109" s="113">
        <v>26</v>
      </c>
      <c r="D109" s="336" t="s">
        <v>407</v>
      </c>
      <c r="E109" s="120" t="s">
        <v>454</v>
      </c>
      <c r="F109" s="120" t="s">
        <v>455</v>
      </c>
      <c r="G109" s="342"/>
      <c r="H109" s="287" t="s">
        <v>453</v>
      </c>
      <c r="I109" s="274"/>
      <c r="J109" s="288">
        <v>250000</v>
      </c>
      <c r="K109" s="288">
        <v>250000</v>
      </c>
      <c r="L109" s="288">
        <v>250000</v>
      </c>
      <c r="M109" s="288">
        <v>250000</v>
      </c>
      <c r="N109" s="288">
        <v>250000</v>
      </c>
      <c r="O109" s="288"/>
      <c r="P109" s="269"/>
      <c r="Q109" s="269"/>
      <c r="R109" s="269"/>
      <c r="S109" s="269"/>
    </row>
    <row r="110" spans="1:19" s="133" customFormat="1" ht="30.75" customHeight="1" x14ac:dyDescent="0.25">
      <c r="A110" s="454" t="s">
        <v>456</v>
      </c>
      <c r="B110" s="309" t="s">
        <v>457</v>
      </c>
      <c r="C110" s="130"/>
      <c r="D110" s="131" t="s">
        <v>458</v>
      </c>
      <c r="E110" s="132"/>
      <c r="F110" s="132"/>
      <c r="G110" s="310"/>
      <c r="H110" s="311">
        <f>H111</f>
        <v>0</v>
      </c>
      <c r="I110" s="343"/>
      <c r="J110" s="343">
        <v>66600</v>
      </c>
      <c r="K110" s="343">
        <v>100000</v>
      </c>
      <c r="L110" s="343">
        <v>0</v>
      </c>
      <c r="M110" s="343">
        <f>M111+M121</f>
        <v>100000</v>
      </c>
      <c r="N110" s="343">
        <f t="shared" ref="N110:R110" si="21">N111+N121</f>
        <v>0</v>
      </c>
      <c r="O110" s="343">
        <f t="shared" si="21"/>
        <v>0</v>
      </c>
      <c r="P110" s="343">
        <f t="shared" si="21"/>
        <v>0</v>
      </c>
      <c r="Q110" s="343">
        <f t="shared" si="21"/>
        <v>0</v>
      </c>
      <c r="R110" s="343">
        <f t="shared" si="21"/>
        <v>0</v>
      </c>
      <c r="S110" s="313"/>
    </row>
    <row r="111" spans="1:19" s="156" customFormat="1" ht="23.25" customHeight="1" x14ac:dyDescent="0.25">
      <c r="A111" s="153" t="s">
        <v>459</v>
      </c>
      <c r="B111" s="128" t="s">
        <v>59</v>
      </c>
      <c r="C111" s="154"/>
      <c r="D111" s="155"/>
      <c r="E111" s="155"/>
      <c r="F111" s="155"/>
      <c r="G111" s="344"/>
      <c r="H111" s="345"/>
      <c r="I111" s="346"/>
      <c r="J111" s="346">
        <v>66600</v>
      </c>
      <c r="K111" s="346">
        <v>100000</v>
      </c>
      <c r="L111" s="345">
        <v>0</v>
      </c>
      <c r="M111" s="345">
        <f>SUM(M112:M120)</f>
        <v>100000</v>
      </c>
      <c r="N111" s="345">
        <f t="shared" ref="N111:R111" si="22">SUM(N112:N120)</f>
        <v>0</v>
      </c>
      <c r="O111" s="345">
        <f t="shared" si="22"/>
        <v>0</v>
      </c>
      <c r="P111" s="345">
        <f t="shared" si="22"/>
        <v>0</v>
      </c>
      <c r="Q111" s="345">
        <f t="shared" si="22"/>
        <v>0</v>
      </c>
      <c r="R111" s="345">
        <f t="shared" si="22"/>
        <v>0</v>
      </c>
      <c r="S111" s="347"/>
    </row>
    <row r="112" spans="1:19" s="133" customFormat="1" ht="123.75" customHeight="1" x14ac:dyDescent="0.25">
      <c r="A112" s="135" t="s">
        <v>460</v>
      </c>
      <c r="B112" s="348" t="s">
        <v>461</v>
      </c>
      <c r="C112" s="349" t="s">
        <v>462</v>
      </c>
      <c r="D112" s="350" t="s">
        <v>458</v>
      </c>
      <c r="E112" s="350" t="s">
        <v>463</v>
      </c>
      <c r="F112" s="350" t="s">
        <v>464</v>
      </c>
      <c r="G112" s="351"/>
      <c r="H112" s="352" t="s">
        <v>465</v>
      </c>
      <c r="I112" s="353"/>
      <c r="J112" s="354">
        <v>26000</v>
      </c>
      <c r="K112" s="354"/>
      <c r="L112" s="354"/>
      <c r="M112" s="354"/>
      <c r="N112" s="354"/>
      <c r="O112" s="354"/>
      <c r="P112" s="313"/>
      <c r="Q112" s="313"/>
      <c r="R112" s="313"/>
      <c r="S112" s="313"/>
    </row>
    <row r="113" spans="1:19" s="133" customFormat="1" ht="102.75" customHeight="1" x14ac:dyDescent="0.25">
      <c r="A113" s="135" t="s">
        <v>466</v>
      </c>
      <c r="B113" s="316" t="s">
        <v>467</v>
      </c>
      <c r="C113" s="349" t="s">
        <v>468</v>
      </c>
      <c r="D113" s="350" t="s">
        <v>458</v>
      </c>
      <c r="E113" s="350" t="s">
        <v>463</v>
      </c>
      <c r="F113" s="350" t="s">
        <v>469</v>
      </c>
      <c r="G113" s="351"/>
      <c r="H113" s="355" t="s">
        <v>470</v>
      </c>
      <c r="I113" s="353"/>
      <c r="J113" s="354">
        <v>5000</v>
      </c>
      <c r="K113" s="354">
        <v>70000</v>
      </c>
      <c r="L113" s="354"/>
      <c r="M113" s="354">
        <v>70000</v>
      </c>
      <c r="N113" s="354"/>
      <c r="O113" s="354"/>
      <c r="P113" s="313"/>
      <c r="Q113" s="313"/>
      <c r="R113" s="313"/>
      <c r="S113" s="313"/>
    </row>
    <row r="114" spans="1:19" s="133" customFormat="1" ht="101.25" customHeight="1" x14ac:dyDescent="0.25">
      <c r="A114" s="135" t="s">
        <v>471</v>
      </c>
      <c r="B114" s="316" t="s">
        <v>472</v>
      </c>
      <c r="C114" s="349" t="s">
        <v>473</v>
      </c>
      <c r="D114" s="350" t="s">
        <v>458</v>
      </c>
      <c r="E114" s="350" t="s">
        <v>463</v>
      </c>
      <c r="F114" s="350" t="s">
        <v>474</v>
      </c>
      <c r="G114" s="351"/>
      <c r="H114" s="356" t="s">
        <v>475</v>
      </c>
      <c r="I114" s="353"/>
      <c r="J114" s="354">
        <v>4000</v>
      </c>
      <c r="K114" s="354"/>
      <c r="L114" s="354"/>
      <c r="M114" s="354"/>
      <c r="N114" s="354"/>
      <c r="O114" s="354"/>
      <c r="P114" s="313"/>
      <c r="Q114" s="313"/>
      <c r="R114" s="313"/>
      <c r="S114" s="313"/>
    </row>
    <row r="115" spans="1:19" s="133" customFormat="1" ht="96" customHeight="1" x14ac:dyDescent="0.25">
      <c r="A115" s="135" t="s">
        <v>476</v>
      </c>
      <c r="B115" s="316" t="s">
        <v>472</v>
      </c>
      <c r="C115" s="349" t="s">
        <v>473</v>
      </c>
      <c r="D115" s="350" t="s">
        <v>458</v>
      </c>
      <c r="E115" s="350" t="s">
        <v>477</v>
      </c>
      <c r="F115" s="350" t="s">
        <v>474</v>
      </c>
      <c r="G115" s="351"/>
      <c r="H115" s="356" t="s">
        <v>475</v>
      </c>
      <c r="I115" s="353"/>
      <c r="J115" s="354">
        <v>10200</v>
      </c>
      <c r="K115" s="354">
        <v>23500</v>
      </c>
      <c r="L115" s="354"/>
      <c r="M115" s="354">
        <v>23500</v>
      </c>
      <c r="N115" s="354"/>
      <c r="O115" s="354"/>
      <c r="P115" s="313"/>
      <c r="Q115" s="313"/>
      <c r="R115" s="313"/>
      <c r="S115" s="313"/>
    </row>
    <row r="116" spans="1:19" s="133" customFormat="1" ht="92.25" customHeight="1" x14ac:dyDescent="0.25">
      <c r="A116" s="135" t="s">
        <v>478</v>
      </c>
      <c r="B116" s="316" t="s">
        <v>472</v>
      </c>
      <c r="C116" s="349" t="s">
        <v>473</v>
      </c>
      <c r="D116" s="350" t="s">
        <v>458</v>
      </c>
      <c r="E116" s="350" t="s">
        <v>479</v>
      </c>
      <c r="F116" s="350" t="s">
        <v>474</v>
      </c>
      <c r="G116" s="351"/>
      <c r="H116" s="356" t="s">
        <v>475</v>
      </c>
      <c r="I116" s="353"/>
      <c r="J116" s="354">
        <v>4000</v>
      </c>
      <c r="K116" s="354"/>
      <c r="L116" s="354"/>
      <c r="M116" s="354"/>
      <c r="N116" s="354"/>
      <c r="O116" s="354"/>
      <c r="P116" s="313"/>
      <c r="Q116" s="313"/>
      <c r="R116" s="313"/>
      <c r="S116" s="313"/>
    </row>
    <row r="117" spans="1:19" s="133" customFormat="1" ht="93.75" customHeight="1" x14ac:dyDescent="0.25">
      <c r="A117" s="135" t="s">
        <v>480</v>
      </c>
      <c r="B117" s="357" t="s">
        <v>481</v>
      </c>
      <c r="C117" s="349" t="s">
        <v>482</v>
      </c>
      <c r="D117" s="350" t="s">
        <v>458</v>
      </c>
      <c r="E117" s="350" t="s">
        <v>479</v>
      </c>
      <c r="F117" s="350" t="s">
        <v>483</v>
      </c>
      <c r="G117" s="351"/>
      <c r="H117" s="355" t="s">
        <v>484</v>
      </c>
      <c r="I117" s="353"/>
      <c r="J117" s="354">
        <v>2900</v>
      </c>
      <c r="K117" s="354"/>
      <c r="L117" s="354"/>
      <c r="M117" s="354"/>
      <c r="N117" s="354"/>
      <c r="O117" s="354"/>
      <c r="P117" s="313"/>
      <c r="Q117" s="313"/>
      <c r="R117" s="313"/>
      <c r="S117" s="313"/>
    </row>
    <row r="118" spans="1:19" s="133" customFormat="1" ht="93" customHeight="1" x14ac:dyDescent="0.25">
      <c r="A118" s="135" t="s">
        <v>485</v>
      </c>
      <c r="B118" s="316" t="s">
        <v>486</v>
      </c>
      <c r="C118" s="349" t="s">
        <v>487</v>
      </c>
      <c r="D118" s="350" t="s">
        <v>458</v>
      </c>
      <c r="E118" s="350" t="s">
        <v>479</v>
      </c>
      <c r="F118" s="350" t="s">
        <v>488</v>
      </c>
      <c r="G118" s="351"/>
      <c r="H118" s="355" t="s">
        <v>489</v>
      </c>
      <c r="I118" s="353"/>
      <c r="J118" s="354">
        <v>5000</v>
      </c>
      <c r="K118" s="354">
        <v>5000</v>
      </c>
      <c r="L118" s="354"/>
      <c r="M118" s="354">
        <v>5000</v>
      </c>
      <c r="N118" s="354"/>
      <c r="O118" s="354"/>
      <c r="P118" s="313"/>
      <c r="Q118" s="313"/>
      <c r="R118" s="313"/>
      <c r="S118" s="313"/>
    </row>
    <row r="119" spans="1:19" s="133" customFormat="1" ht="75" x14ac:dyDescent="0.25">
      <c r="A119" s="135" t="s">
        <v>490</v>
      </c>
      <c r="B119" s="316" t="s">
        <v>491</v>
      </c>
      <c r="C119" s="349" t="s">
        <v>492</v>
      </c>
      <c r="D119" s="350" t="s">
        <v>458</v>
      </c>
      <c r="E119" s="350" t="s">
        <v>477</v>
      </c>
      <c r="F119" s="350" t="s">
        <v>493</v>
      </c>
      <c r="G119" s="351"/>
      <c r="H119" s="355" t="s">
        <v>494</v>
      </c>
      <c r="I119" s="353"/>
      <c r="J119" s="354">
        <v>4500</v>
      </c>
      <c r="K119" s="354">
        <v>1500</v>
      </c>
      <c r="L119" s="354"/>
      <c r="M119" s="354">
        <v>1500</v>
      </c>
      <c r="N119" s="354"/>
      <c r="O119" s="354"/>
      <c r="P119" s="313"/>
      <c r="Q119" s="313"/>
      <c r="R119" s="313"/>
      <c r="S119" s="313"/>
    </row>
    <row r="120" spans="1:19" s="133" customFormat="1" ht="66" customHeight="1" x14ac:dyDescent="0.25">
      <c r="A120" s="135" t="s">
        <v>495</v>
      </c>
      <c r="B120" s="316" t="s">
        <v>496</v>
      </c>
      <c r="C120" s="349" t="s">
        <v>497</v>
      </c>
      <c r="D120" s="350" t="s">
        <v>458</v>
      </c>
      <c r="E120" s="350" t="s">
        <v>477</v>
      </c>
      <c r="F120" s="350" t="s">
        <v>498</v>
      </c>
      <c r="G120" s="351"/>
      <c r="H120" s="356" t="s">
        <v>499</v>
      </c>
      <c r="I120" s="353"/>
      <c r="J120" s="354">
        <v>5000</v>
      </c>
      <c r="K120" s="354"/>
      <c r="L120" s="354"/>
      <c r="M120" s="354"/>
      <c r="N120" s="354"/>
      <c r="O120" s="354"/>
      <c r="P120" s="313"/>
      <c r="Q120" s="313"/>
      <c r="R120" s="313"/>
      <c r="S120" s="313"/>
    </row>
    <row r="121" spans="1:19" s="156" customFormat="1" x14ac:dyDescent="0.25">
      <c r="A121" s="153" t="s">
        <v>500</v>
      </c>
      <c r="B121" s="358" t="s">
        <v>241</v>
      </c>
      <c r="C121" s="157"/>
      <c r="D121" s="158"/>
      <c r="E121" s="158"/>
      <c r="F121" s="158"/>
      <c r="G121" s="359"/>
      <c r="H121" s="360"/>
      <c r="I121" s="361"/>
      <c r="J121" s="361">
        <v>0</v>
      </c>
      <c r="K121" s="361">
        <v>0</v>
      </c>
      <c r="L121" s="361">
        <v>0</v>
      </c>
      <c r="M121" s="361">
        <f>M122</f>
        <v>0</v>
      </c>
      <c r="N121" s="361">
        <f t="shared" ref="N121:R121" si="23">N122</f>
        <v>0</v>
      </c>
      <c r="O121" s="361">
        <f t="shared" si="23"/>
        <v>0</v>
      </c>
      <c r="P121" s="361">
        <f t="shared" si="23"/>
        <v>0</v>
      </c>
      <c r="Q121" s="361">
        <f t="shared" si="23"/>
        <v>0</v>
      </c>
      <c r="R121" s="361">
        <f t="shared" si="23"/>
        <v>0</v>
      </c>
      <c r="S121" s="347"/>
    </row>
    <row r="122" spans="1:19" s="133" customFormat="1" ht="30" x14ac:dyDescent="0.25">
      <c r="A122" s="135" t="s">
        <v>501</v>
      </c>
      <c r="B122" s="316" t="s">
        <v>502</v>
      </c>
      <c r="C122" s="349"/>
      <c r="D122" s="350"/>
      <c r="E122" s="350"/>
      <c r="F122" s="350"/>
      <c r="G122" s="351"/>
      <c r="H122" s="356"/>
      <c r="I122" s="353"/>
      <c r="J122" s="354"/>
      <c r="K122" s="354"/>
      <c r="L122" s="354"/>
      <c r="M122" s="354"/>
      <c r="N122" s="354"/>
      <c r="O122" s="354"/>
      <c r="P122" s="313"/>
      <c r="Q122" s="313"/>
      <c r="R122" s="313"/>
      <c r="S122" s="313"/>
    </row>
    <row r="123" spans="1:19" s="162" customFormat="1" ht="27.75" customHeight="1" x14ac:dyDescent="0.2">
      <c r="A123" s="455" t="s">
        <v>503</v>
      </c>
      <c r="B123" s="362" t="s">
        <v>504</v>
      </c>
      <c r="C123" s="159"/>
      <c r="D123" s="160" t="s">
        <v>505</v>
      </c>
      <c r="E123" s="161"/>
      <c r="F123" s="161"/>
      <c r="G123" s="363"/>
      <c r="H123" s="364"/>
      <c r="I123" s="365"/>
      <c r="J123" s="365">
        <f>J124+J128</f>
        <v>64000</v>
      </c>
      <c r="K123" s="365">
        <f t="shared" ref="K123:L123" si="24">K124+K128</f>
        <v>114500</v>
      </c>
      <c r="L123" s="365">
        <f t="shared" si="24"/>
        <v>259000</v>
      </c>
      <c r="M123" s="365">
        <f>M124+M128</f>
        <v>78000</v>
      </c>
      <c r="N123" s="365">
        <f t="shared" ref="N123:R123" si="25">N124+N128</f>
        <v>64000</v>
      </c>
      <c r="O123" s="365">
        <f t="shared" si="25"/>
        <v>0</v>
      </c>
      <c r="P123" s="365">
        <f t="shared" si="25"/>
        <v>0</v>
      </c>
      <c r="Q123" s="365">
        <f t="shared" si="25"/>
        <v>0</v>
      </c>
      <c r="R123" s="365">
        <f t="shared" si="25"/>
        <v>0</v>
      </c>
      <c r="S123" s="366"/>
    </row>
    <row r="124" spans="1:19" s="162" customFormat="1" ht="19.5" customHeight="1" x14ac:dyDescent="0.2">
      <c r="A124" s="456" t="s">
        <v>506</v>
      </c>
      <c r="B124" s="128" t="s">
        <v>59</v>
      </c>
      <c r="C124" s="159"/>
      <c r="D124" s="160"/>
      <c r="E124" s="161"/>
      <c r="F124" s="161"/>
      <c r="G124" s="363"/>
      <c r="H124" s="364"/>
      <c r="I124" s="365"/>
      <c r="J124" s="365">
        <f>SUM(J125:J127)</f>
        <v>64000</v>
      </c>
      <c r="K124" s="365">
        <f t="shared" ref="K124" si="26">SUM(K125:K127)</f>
        <v>78000</v>
      </c>
      <c r="L124" s="365">
        <f>SUM(L125:L127)</f>
        <v>64000</v>
      </c>
      <c r="M124" s="365">
        <f t="shared" ref="M124:N124" si="27">SUM(M125:M127)</f>
        <v>78000</v>
      </c>
      <c r="N124" s="365">
        <f t="shared" si="27"/>
        <v>64000</v>
      </c>
      <c r="O124" s="365">
        <f t="shared" ref="O124:R124" si="28">SUM(O126:O127)</f>
        <v>0</v>
      </c>
      <c r="P124" s="365">
        <f t="shared" si="28"/>
        <v>0</v>
      </c>
      <c r="Q124" s="365">
        <f t="shared" si="28"/>
        <v>0</v>
      </c>
      <c r="R124" s="365">
        <f t="shared" si="28"/>
        <v>0</v>
      </c>
      <c r="S124" s="366"/>
    </row>
    <row r="125" spans="1:19" s="162" customFormat="1" ht="45" x14ac:dyDescent="0.2">
      <c r="A125" s="293" t="s">
        <v>833</v>
      </c>
      <c r="B125" s="118" t="s">
        <v>507</v>
      </c>
      <c r="C125" s="367" t="s">
        <v>508</v>
      </c>
      <c r="D125" s="368"/>
      <c r="E125" s="279" t="s">
        <v>810</v>
      </c>
      <c r="F125" s="279" t="s">
        <v>510</v>
      </c>
      <c r="G125" s="280"/>
      <c r="H125" s="369" t="s">
        <v>511</v>
      </c>
      <c r="I125" s="365"/>
      <c r="J125" s="370">
        <v>2000</v>
      </c>
      <c r="K125" s="370">
        <v>2000</v>
      </c>
      <c r="L125" s="370">
        <v>2000</v>
      </c>
      <c r="M125" s="370">
        <v>2000</v>
      </c>
      <c r="N125" s="370">
        <v>2000</v>
      </c>
      <c r="O125" s="365"/>
      <c r="P125" s="365"/>
      <c r="Q125" s="365"/>
      <c r="R125" s="365"/>
      <c r="S125" s="366"/>
    </row>
    <row r="126" spans="1:19" s="162" customFormat="1" ht="54" customHeight="1" x14ac:dyDescent="0.2">
      <c r="A126" s="293" t="s">
        <v>834</v>
      </c>
      <c r="B126" s="142" t="s">
        <v>507</v>
      </c>
      <c r="C126" s="163" t="s">
        <v>508</v>
      </c>
      <c r="D126" s="160"/>
      <c r="E126" s="293" t="s">
        <v>509</v>
      </c>
      <c r="F126" s="293" t="s">
        <v>510</v>
      </c>
      <c r="G126" s="281"/>
      <c r="H126" s="369" t="s">
        <v>511</v>
      </c>
      <c r="I126" s="370"/>
      <c r="J126" s="370">
        <v>48000</v>
      </c>
      <c r="K126" s="370">
        <v>61000</v>
      </c>
      <c r="L126" s="370">
        <v>50000</v>
      </c>
      <c r="M126" s="370">
        <v>61000</v>
      </c>
      <c r="N126" s="370">
        <v>50000</v>
      </c>
      <c r="O126" s="370"/>
      <c r="P126" s="370"/>
      <c r="Q126" s="370"/>
      <c r="R126" s="370"/>
      <c r="S126" s="366"/>
    </row>
    <row r="127" spans="1:19" s="162" customFormat="1" ht="60.75" customHeight="1" x14ac:dyDescent="0.2">
      <c r="A127" s="293" t="s">
        <v>835</v>
      </c>
      <c r="B127" s="142" t="s">
        <v>512</v>
      </c>
      <c r="C127" s="163" t="s">
        <v>513</v>
      </c>
      <c r="D127" s="160"/>
      <c r="E127" s="293" t="s">
        <v>509</v>
      </c>
      <c r="F127" s="293" t="s">
        <v>514</v>
      </c>
      <c r="G127" s="281"/>
      <c r="H127" s="369" t="s">
        <v>811</v>
      </c>
      <c r="I127" s="370"/>
      <c r="J127" s="370">
        <v>14000</v>
      </c>
      <c r="K127" s="370">
        <v>15000</v>
      </c>
      <c r="L127" s="370">
        <v>12000</v>
      </c>
      <c r="M127" s="370">
        <v>15000</v>
      </c>
      <c r="N127" s="370">
        <v>12000</v>
      </c>
      <c r="O127" s="370"/>
      <c r="P127" s="370"/>
      <c r="Q127" s="370"/>
      <c r="R127" s="370"/>
      <c r="S127" s="366"/>
    </row>
    <row r="128" spans="1:19" s="168" customFormat="1" x14ac:dyDescent="0.25">
      <c r="A128" s="164" t="s">
        <v>515</v>
      </c>
      <c r="B128" s="126" t="s">
        <v>295</v>
      </c>
      <c r="C128" s="165"/>
      <c r="D128" s="166"/>
      <c r="E128" s="167"/>
      <c r="F128" s="167"/>
      <c r="G128" s="371"/>
      <c r="H128" s="372"/>
      <c r="I128" s="373"/>
      <c r="J128" s="373">
        <v>0</v>
      </c>
      <c r="K128" s="373">
        <v>36500</v>
      </c>
      <c r="L128" s="373">
        <v>195000</v>
      </c>
      <c r="M128" s="373">
        <f>M129</f>
        <v>0</v>
      </c>
      <c r="N128" s="373">
        <f t="shared" ref="N128:R128" si="29">N129</f>
        <v>0</v>
      </c>
      <c r="O128" s="373">
        <f t="shared" si="29"/>
        <v>0</v>
      </c>
      <c r="P128" s="373">
        <f t="shared" si="29"/>
        <v>0</v>
      </c>
      <c r="Q128" s="373">
        <f t="shared" si="29"/>
        <v>0</v>
      </c>
      <c r="R128" s="373">
        <f t="shared" si="29"/>
        <v>0</v>
      </c>
      <c r="S128" s="374"/>
    </row>
    <row r="129" spans="1:19" s="381" customFormat="1" ht="77.25" customHeight="1" x14ac:dyDescent="0.25">
      <c r="A129" s="375" t="s">
        <v>516</v>
      </c>
      <c r="B129" s="271" t="s">
        <v>517</v>
      </c>
      <c r="C129" s="376">
        <v>45</v>
      </c>
      <c r="D129" s="377" t="s">
        <v>505</v>
      </c>
      <c r="E129" s="336" t="s">
        <v>518</v>
      </c>
      <c r="F129" s="336" t="s">
        <v>519</v>
      </c>
      <c r="G129" s="378" t="s">
        <v>803</v>
      </c>
      <c r="H129" s="273" t="s">
        <v>812</v>
      </c>
      <c r="I129" s="294"/>
      <c r="J129" s="306"/>
      <c r="K129" s="306">
        <v>36500</v>
      </c>
      <c r="L129" s="291">
        <v>195000</v>
      </c>
      <c r="M129" s="291"/>
      <c r="N129" s="291"/>
      <c r="O129" s="291"/>
      <c r="P129" s="379"/>
      <c r="Q129" s="379"/>
      <c r="R129" s="379"/>
      <c r="S129" s="380" t="s">
        <v>806</v>
      </c>
    </row>
    <row r="130" spans="1:19" ht="30.75" customHeight="1" x14ac:dyDescent="0.25">
      <c r="A130" s="455" t="s">
        <v>520</v>
      </c>
      <c r="B130" s="264" t="s">
        <v>521</v>
      </c>
      <c r="C130" s="111"/>
      <c r="D130" s="112" t="s">
        <v>522</v>
      </c>
      <c r="E130" s="113"/>
      <c r="F130" s="113"/>
      <c r="G130" s="265"/>
      <c r="H130" s="266"/>
      <c r="I130" s="284"/>
      <c r="J130" s="284">
        <v>215645.6</v>
      </c>
      <c r="K130" s="284">
        <v>251265.6</v>
      </c>
      <c r="L130" s="284">
        <v>247695.6</v>
      </c>
      <c r="M130" s="284">
        <f>M131</f>
        <v>251265.6</v>
      </c>
      <c r="N130" s="284">
        <f t="shared" ref="N130:R130" si="30">N131</f>
        <v>247695.60000000003</v>
      </c>
      <c r="O130" s="284">
        <f t="shared" si="30"/>
        <v>0</v>
      </c>
      <c r="P130" s="284">
        <f t="shared" si="30"/>
        <v>0</v>
      </c>
      <c r="Q130" s="284">
        <f t="shared" si="30"/>
        <v>0</v>
      </c>
      <c r="R130" s="284">
        <f t="shared" si="30"/>
        <v>0</v>
      </c>
      <c r="S130" s="269"/>
    </row>
    <row r="131" spans="1:19" ht="15.75" customHeight="1" x14ac:dyDescent="0.25">
      <c r="A131" s="134" t="s">
        <v>523</v>
      </c>
      <c r="B131" s="128" t="s">
        <v>59</v>
      </c>
      <c r="C131" s="111"/>
      <c r="D131" s="113"/>
      <c r="E131" s="113"/>
      <c r="F131" s="113"/>
      <c r="G131" s="265"/>
      <c r="H131" s="266"/>
      <c r="I131" s="285"/>
      <c r="J131" s="285">
        <v>215645.6</v>
      </c>
      <c r="K131" s="285">
        <v>251265.6</v>
      </c>
      <c r="L131" s="285">
        <v>247695.6</v>
      </c>
      <c r="M131" s="285">
        <f>SUM(M132:M136)</f>
        <v>251265.6</v>
      </c>
      <c r="N131" s="285">
        <f t="shared" ref="N131:R131" si="31">SUM(N132:N136)</f>
        <v>247695.60000000003</v>
      </c>
      <c r="O131" s="285">
        <f t="shared" si="31"/>
        <v>0</v>
      </c>
      <c r="P131" s="285">
        <f t="shared" si="31"/>
        <v>0</v>
      </c>
      <c r="Q131" s="285">
        <f t="shared" si="31"/>
        <v>0</v>
      </c>
      <c r="R131" s="285">
        <f t="shared" si="31"/>
        <v>0</v>
      </c>
      <c r="S131" s="269"/>
    </row>
    <row r="132" spans="1:19" ht="93.75" customHeight="1" x14ac:dyDescent="0.25">
      <c r="A132" s="114" t="s">
        <v>524</v>
      </c>
      <c r="B132" s="320" t="s">
        <v>813</v>
      </c>
      <c r="C132" s="152" t="s">
        <v>525</v>
      </c>
      <c r="D132" s="169" t="s">
        <v>522</v>
      </c>
      <c r="E132" s="169" t="s">
        <v>526</v>
      </c>
      <c r="F132" s="169" t="s">
        <v>527</v>
      </c>
      <c r="G132" s="382"/>
      <c r="H132" s="383" t="s">
        <v>528</v>
      </c>
      <c r="I132" s="274"/>
      <c r="J132" s="288">
        <v>31695.599999999999</v>
      </c>
      <c r="K132" s="288">
        <v>31695.599999999999</v>
      </c>
      <c r="L132" s="288">
        <v>31695.599999999999</v>
      </c>
      <c r="M132" s="288">
        <v>31695.599999999999</v>
      </c>
      <c r="N132" s="288">
        <v>31695.599999999999</v>
      </c>
      <c r="O132" s="288"/>
      <c r="P132" s="269"/>
      <c r="Q132" s="269"/>
      <c r="R132" s="269"/>
      <c r="S132" s="269"/>
    </row>
    <row r="133" spans="1:19" ht="60" customHeight="1" x14ac:dyDescent="0.25">
      <c r="A133" s="114" t="s">
        <v>529</v>
      </c>
      <c r="B133" s="320" t="s">
        <v>530</v>
      </c>
      <c r="C133" s="152" t="s">
        <v>531</v>
      </c>
      <c r="D133" s="116" t="s">
        <v>522</v>
      </c>
      <c r="E133" s="116" t="s">
        <v>532</v>
      </c>
      <c r="F133" s="116" t="s">
        <v>533</v>
      </c>
      <c r="G133" s="272"/>
      <c r="H133" s="276" t="s">
        <v>534</v>
      </c>
      <c r="I133" s="274"/>
      <c r="J133" s="274">
        <v>450</v>
      </c>
      <c r="K133" s="274">
        <v>50</v>
      </c>
      <c r="L133" s="274"/>
      <c r="M133" s="274">
        <v>50</v>
      </c>
      <c r="N133" s="274"/>
      <c r="O133" s="274"/>
      <c r="P133" s="269"/>
      <c r="Q133" s="269"/>
      <c r="R133" s="269"/>
      <c r="S133" s="269"/>
    </row>
    <row r="134" spans="1:19" ht="71.25" customHeight="1" x14ac:dyDescent="0.25">
      <c r="A134" s="114" t="s">
        <v>535</v>
      </c>
      <c r="B134" s="320" t="s">
        <v>536</v>
      </c>
      <c r="C134" s="152" t="s">
        <v>537</v>
      </c>
      <c r="D134" s="116" t="s">
        <v>522</v>
      </c>
      <c r="E134" s="116" t="s">
        <v>538</v>
      </c>
      <c r="F134" s="116" t="s">
        <v>539</v>
      </c>
      <c r="G134" s="272"/>
      <c r="H134" s="384" t="s">
        <v>540</v>
      </c>
      <c r="I134" s="274"/>
      <c r="J134" s="288">
        <v>162000</v>
      </c>
      <c r="K134" s="288">
        <v>198000</v>
      </c>
      <c r="L134" s="289">
        <v>216000</v>
      </c>
      <c r="M134" s="289">
        <v>198000</v>
      </c>
      <c r="N134" s="289">
        <v>216000.00000000003</v>
      </c>
      <c r="O134" s="289"/>
      <c r="P134" s="269"/>
      <c r="Q134" s="269"/>
      <c r="R134" s="269"/>
      <c r="S134" s="269"/>
    </row>
    <row r="135" spans="1:19" ht="54" customHeight="1" x14ac:dyDescent="0.25">
      <c r="A135" s="114" t="s">
        <v>541</v>
      </c>
      <c r="B135" s="320" t="s">
        <v>542</v>
      </c>
      <c r="C135" s="118" t="s">
        <v>543</v>
      </c>
      <c r="D135" s="169" t="s">
        <v>522</v>
      </c>
      <c r="E135" s="116" t="s">
        <v>544</v>
      </c>
      <c r="F135" s="116" t="s">
        <v>545</v>
      </c>
      <c r="G135" s="272"/>
      <c r="H135" s="385" t="s">
        <v>546</v>
      </c>
      <c r="I135" s="274"/>
      <c r="J135" s="274">
        <v>17500</v>
      </c>
      <c r="K135" s="274">
        <v>17520</v>
      </c>
      <c r="L135" s="274"/>
      <c r="M135" s="274">
        <v>17520</v>
      </c>
      <c r="N135" s="274"/>
      <c r="O135" s="274"/>
      <c r="P135" s="269"/>
      <c r="Q135" s="269"/>
      <c r="R135" s="269"/>
      <c r="S135" s="269"/>
    </row>
    <row r="136" spans="1:19" ht="57" customHeight="1" x14ac:dyDescent="0.25">
      <c r="A136" s="114" t="s">
        <v>547</v>
      </c>
      <c r="B136" s="320" t="s">
        <v>542</v>
      </c>
      <c r="C136" s="118" t="s">
        <v>543</v>
      </c>
      <c r="D136" s="169" t="s">
        <v>522</v>
      </c>
      <c r="E136" s="116" t="s">
        <v>548</v>
      </c>
      <c r="F136" s="116" t="s">
        <v>545</v>
      </c>
      <c r="G136" s="272"/>
      <c r="H136" s="386" t="s">
        <v>546</v>
      </c>
      <c r="I136" s="274"/>
      <c r="J136" s="274">
        <v>4000</v>
      </c>
      <c r="K136" s="274">
        <v>4000</v>
      </c>
      <c r="L136" s="274"/>
      <c r="M136" s="274">
        <v>4000</v>
      </c>
      <c r="N136" s="274"/>
      <c r="O136" s="274"/>
      <c r="P136" s="269"/>
      <c r="Q136" s="269"/>
      <c r="R136" s="269"/>
      <c r="S136" s="269"/>
    </row>
    <row r="137" spans="1:19" ht="32.25" customHeight="1" x14ac:dyDescent="0.25">
      <c r="A137" s="112" t="s">
        <v>549</v>
      </c>
      <c r="B137" s="264" t="s">
        <v>550</v>
      </c>
      <c r="C137" s="111"/>
      <c r="D137" s="112" t="s">
        <v>551</v>
      </c>
      <c r="E137" s="113"/>
      <c r="F137" s="113"/>
      <c r="G137" s="265"/>
      <c r="H137" s="266"/>
      <c r="I137" s="284"/>
      <c r="J137" s="284">
        <v>91932.2</v>
      </c>
      <c r="K137" s="284">
        <v>225698.8</v>
      </c>
      <c r="L137" s="284">
        <v>271000</v>
      </c>
      <c r="M137" s="284">
        <f>M138+M144</f>
        <v>155698.79999999999</v>
      </c>
      <c r="N137" s="284">
        <f t="shared" ref="N137:R137" si="32">N138+N144</f>
        <v>161000</v>
      </c>
      <c r="O137" s="284">
        <f t="shared" si="32"/>
        <v>200000</v>
      </c>
      <c r="P137" s="284">
        <f t="shared" si="32"/>
        <v>0</v>
      </c>
      <c r="Q137" s="284">
        <f t="shared" si="32"/>
        <v>0</v>
      </c>
      <c r="R137" s="284">
        <f t="shared" si="32"/>
        <v>0</v>
      </c>
      <c r="S137" s="269"/>
    </row>
    <row r="138" spans="1:19" x14ac:dyDescent="0.25">
      <c r="A138" s="134" t="s">
        <v>552</v>
      </c>
      <c r="B138" s="128" t="s">
        <v>59</v>
      </c>
      <c r="C138" s="115"/>
      <c r="D138" s="116"/>
      <c r="E138" s="116"/>
      <c r="F138" s="116"/>
      <c r="G138" s="272"/>
      <c r="H138" s="340"/>
      <c r="I138" s="274"/>
      <c r="J138" s="274">
        <v>76932.2</v>
      </c>
      <c r="K138" s="274">
        <v>105698.8</v>
      </c>
      <c r="L138" s="274">
        <v>91000</v>
      </c>
      <c r="M138" s="274">
        <f>SUM(M139:M143)</f>
        <v>105698.8</v>
      </c>
      <c r="N138" s="274">
        <f t="shared" ref="N138:R138" si="33">SUM(N139:N143)</f>
        <v>91000</v>
      </c>
      <c r="O138" s="274">
        <f t="shared" si="33"/>
        <v>0</v>
      </c>
      <c r="P138" s="274">
        <f t="shared" si="33"/>
        <v>0</v>
      </c>
      <c r="Q138" s="274">
        <f t="shared" si="33"/>
        <v>0</v>
      </c>
      <c r="R138" s="274">
        <f t="shared" si="33"/>
        <v>0</v>
      </c>
      <c r="S138" s="269"/>
    </row>
    <row r="139" spans="1:19" ht="93" customHeight="1" x14ac:dyDescent="0.25">
      <c r="A139" s="117" t="s">
        <v>553</v>
      </c>
      <c r="B139" s="387" t="s">
        <v>814</v>
      </c>
      <c r="C139" s="115" t="s">
        <v>554</v>
      </c>
      <c r="D139" s="169" t="s">
        <v>551</v>
      </c>
      <c r="E139" s="149" t="s">
        <v>555</v>
      </c>
      <c r="F139" s="119" t="s">
        <v>556</v>
      </c>
      <c r="G139" s="331"/>
      <c r="H139" s="276" t="s">
        <v>557</v>
      </c>
      <c r="I139" s="388"/>
      <c r="J139" s="389">
        <v>14385</v>
      </c>
      <c r="K139" s="389">
        <v>13500</v>
      </c>
      <c r="L139" s="389"/>
      <c r="M139" s="389">
        <v>13500</v>
      </c>
      <c r="N139" s="389"/>
      <c r="O139" s="389"/>
      <c r="P139" s="269"/>
      <c r="Q139" s="269"/>
      <c r="R139" s="269"/>
      <c r="S139" s="269"/>
    </row>
    <row r="140" spans="1:19" ht="60" x14ac:dyDescent="0.25">
      <c r="A140" s="117" t="s">
        <v>558</v>
      </c>
      <c r="B140" s="275" t="s">
        <v>559</v>
      </c>
      <c r="C140" s="115" t="s">
        <v>838</v>
      </c>
      <c r="D140" s="169" t="s">
        <v>551</v>
      </c>
      <c r="E140" s="119" t="s">
        <v>560</v>
      </c>
      <c r="F140" s="119" t="s">
        <v>561</v>
      </c>
      <c r="G140" s="286"/>
      <c r="H140" s="295" t="s">
        <v>562</v>
      </c>
      <c r="I140" s="388"/>
      <c r="J140" s="388">
        <v>4500</v>
      </c>
      <c r="K140" s="388">
        <v>3078</v>
      </c>
      <c r="L140" s="388">
        <v>3000</v>
      </c>
      <c r="M140" s="388">
        <v>3078</v>
      </c>
      <c r="N140" s="388">
        <v>3000</v>
      </c>
      <c r="O140" s="388"/>
      <c r="P140" s="269"/>
      <c r="Q140" s="269"/>
      <c r="R140" s="269"/>
      <c r="S140" s="269"/>
    </row>
    <row r="141" spans="1:19" ht="60" x14ac:dyDescent="0.25">
      <c r="A141" s="117" t="s">
        <v>563</v>
      </c>
      <c r="B141" s="275" t="s">
        <v>564</v>
      </c>
      <c r="C141" s="115" t="s">
        <v>565</v>
      </c>
      <c r="D141" s="116" t="s">
        <v>551</v>
      </c>
      <c r="E141" s="119" t="s">
        <v>560</v>
      </c>
      <c r="F141" s="119" t="s">
        <v>566</v>
      </c>
      <c r="G141" s="286"/>
      <c r="H141" s="276" t="s">
        <v>567</v>
      </c>
      <c r="I141" s="388"/>
      <c r="J141" s="389">
        <v>30500</v>
      </c>
      <c r="K141" s="389">
        <v>59000</v>
      </c>
      <c r="L141" s="389">
        <v>60000</v>
      </c>
      <c r="M141" s="389">
        <v>59000</v>
      </c>
      <c r="N141" s="389">
        <v>60000</v>
      </c>
      <c r="O141" s="389"/>
      <c r="P141" s="269"/>
      <c r="Q141" s="269"/>
      <c r="R141" s="269"/>
      <c r="S141" s="269"/>
    </row>
    <row r="142" spans="1:19" ht="75" x14ac:dyDescent="0.25">
      <c r="A142" s="117" t="s">
        <v>568</v>
      </c>
      <c r="B142" s="275" t="s">
        <v>569</v>
      </c>
      <c r="C142" s="115" t="s">
        <v>570</v>
      </c>
      <c r="D142" s="116" t="s">
        <v>551</v>
      </c>
      <c r="E142" s="119" t="s">
        <v>571</v>
      </c>
      <c r="F142" s="119" t="s">
        <v>572</v>
      </c>
      <c r="G142" s="286"/>
      <c r="H142" s="276" t="s">
        <v>573</v>
      </c>
      <c r="I142" s="388"/>
      <c r="J142" s="388">
        <v>3747.2</v>
      </c>
      <c r="K142" s="388">
        <v>5620.8</v>
      </c>
      <c r="L142" s="388"/>
      <c r="M142" s="388">
        <v>5620.8</v>
      </c>
      <c r="N142" s="388"/>
      <c r="O142" s="388"/>
      <c r="P142" s="269"/>
      <c r="Q142" s="269"/>
      <c r="R142" s="269"/>
      <c r="S142" s="269"/>
    </row>
    <row r="143" spans="1:19" ht="54.75" customHeight="1" x14ac:dyDescent="0.25">
      <c r="A143" s="117" t="s">
        <v>574</v>
      </c>
      <c r="B143" s="170" t="s">
        <v>575</v>
      </c>
      <c r="C143" s="290" t="s">
        <v>576</v>
      </c>
      <c r="D143" s="279" t="s">
        <v>551</v>
      </c>
      <c r="E143" s="275" t="s">
        <v>577</v>
      </c>
      <c r="F143" s="275" t="s">
        <v>578</v>
      </c>
      <c r="G143" s="308"/>
      <c r="H143" s="273" t="s">
        <v>579</v>
      </c>
      <c r="I143" s="390"/>
      <c r="J143" s="391">
        <v>23800</v>
      </c>
      <c r="K143" s="391">
        <v>24500</v>
      </c>
      <c r="L143" s="391">
        <v>28000</v>
      </c>
      <c r="M143" s="391">
        <v>24500</v>
      </c>
      <c r="N143" s="391">
        <v>28000</v>
      </c>
      <c r="O143" s="391"/>
      <c r="P143" s="269"/>
      <c r="Q143" s="269"/>
      <c r="R143" s="269"/>
      <c r="S143" s="269"/>
    </row>
    <row r="144" spans="1:19" s="110" customFormat="1" x14ac:dyDescent="0.25">
      <c r="A144" s="141" t="s">
        <v>580</v>
      </c>
      <c r="B144" s="128" t="s">
        <v>295</v>
      </c>
      <c r="C144" s="171"/>
      <c r="D144" s="121"/>
      <c r="E144" s="121"/>
      <c r="F144" s="121"/>
      <c r="G144" s="392"/>
      <c r="H144" s="393"/>
      <c r="I144" s="373"/>
      <c r="J144" s="373">
        <v>15000</v>
      </c>
      <c r="K144" s="373">
        <v>120000</v>
      </c>
      <c r="L144" s="373">
        <v>180000</v>
      </c>
      <c r="M144" s="373">
        <f>M145</f>
        <v>50000</v>
      </c>
      <c r="N144" s="373">
        <f t="shared" ref="N144:R144" si="34">N145</f>
        <v>70000</v>
      </c>
      <c r="O144" s="373">
        <f t="shared" si="34"/>
        <v>200000</v>
      </c>
      <c r="P144" s="373">
        <f t="shared" si="34"/>
        <v>0</v>
      </c>
      <c r="Q144" s="373">
        <f t="shared" si="34"/>
        <v>0</v>
      </c>
      <c r="R144" s="373">
        <f t="shared" si="34"/>
        <v>0</v>
      </c>
      <c r="S144" s="263"/>
    </row>
    <row r="145" spans="1:19" ht="45" x14ac:dyDescent="0.25">
      <c r="A145" s="117" t="s">
        <v>581</v>
      </c>
      <c r="B145" s="142" t="s">
        <v>582</v>
      </c>
      <c r="C145" s="292">
        <v>29</v>
      </c>
      <c r="D145" s="336" t="s">
        <v>551</v>
      </c>
      <c r="E145" s="337" t="s">
        <v>555</v>
      </c>
      <c r="F145" s="275" t="s">
        <v>583</v>
      </c>
      <c r="G145" s="378" t="s">
        <v>803</v>
      </c>
      <c r="H145" s="273" t="s">
        <v>584</v>
      </c>
      <c r="I145" s="390"/>
      <c r="J145" s="391">
        <v>15000</v>
      </c>
      <c r="K145" s="391">
        <v>120000</v>
      </c>
      <c r="L145" s="391">
        <v>180000</v>
      </c>
      <c r="M145" s="391">
        <v>50000</v>
      </c>
      <c r="N145" s="391">
        <v>70000</v>
      </c>
      <c r="O145" s="391">
        <v>200000</v>
      </c>
      <c r="P145" s="269"/>
      <c r="Q145" s="269"/>
      <c r="R145" s="269"/>
      <c r="S145" s="355" t="s">
        <v>815</v>
      </c>
    </row>
    <row r="146" spans="1:19" ht="36" customHeight="1" x14ac:dyDescent="0.25">
      <c r="A146" s="112" t="s">
        <v>585</v>
      </c>
      <c r="B146" s="264" t="s">
        <v>586</v>
      </c>
      <c r="C146" s="111"/>
      <c r="D146" s="112" t="s">
        <v>587</v>
      </c>
      <c r="E146" s="113"/>
      <c r="F146" s="113"/>
      <c r="G146" s="265"/>
      <c r="H146" s="266"/>
      <c r="I146" s="284"/>
      <c r="J146" s="284">
        <v>561151.4</v>
      </c>
      <c r="K146" s="284">
        <v>785454</v>
      </c>
      <c r="L146" s="284">
        <v>569386.4</v>
      </c>
      <c r="M146" s="284">
        <f>M147+M152</f>
        <v>785454</v>
      </c>
      <c r="N146" s="284">
        <f t="shared" ref="N146:R146" si="35">N147+N152</f>
        <v>569386.4</v>
      </c>
      <c r="O146" s="284">
        <f t="shared" si="35"/>
        <v>0</v>
      </c>
      <c r="P146" s="284">
        <f t="shared" si="35"/>
        <v>0</v>
      </c>
      <c r="Q146" s="284">
        <f t="shared" si="35"/>
        <v>0</v>
      </c>
      <c r="R146" s="284">
        <f t="shared" si="35"/>
        <v>0</v>
      </c>
      <c r="S146" s="269"/>
    </row>
    <row r="147" spans="1:19" s="110" customFormat="1" x14ac:dyDescent="0.25">
      <c r="A147" s="134" t="s">
        <v>588</v>
      </c>
      <c r="B147" s="128" t="s">
        <v>59</v>
      </c>
      <c r="C147" s="172"/>
      <c r="D147" s="124"/>
      <c r="E147" s="124"/>
      <c r="F147" s="124"/>
      <c r="G147" s="261"/>
      <c r="H147" s="262"/>
      <c r="I147" s="285"/>
      <c r="J147" s="285">
        <v>336800</v>
      </c>
      <c r="K147" s="285">
        <v>201067.6</v>
      </c>
      <c r="L147" s="285">
        <v>0</v>
      </c>
      <c r="M147" s="285">
        <f>SUM(M148:M151)</f>
        <v>201067.6</v>
      </c>
      <c r="N147" s="285">
        <f t="shared" ref="N147:R147" si="36">SUM(N148:N151)</f>
        <v>0</v>
      </c>
      <c r="O147" s="285">
        <f t="shared" si="36"/>
        <v>0</v>
      </c>
      <c r="P147" s="285">
        <f t="shared" si="36"/>
        <v>0</v>
      </c>
      <c r="Q147" s="285">
        <f t="shared" si="36"/>
        <v>0</v>
      </c>
      <c r="R147" s="285">
        <f t="shared" si="36"/>
        <v>0</v>
      </c>
      <c r="S147" s="263"/>
    </row>
    <row r="148" spans="1:19" ht="54.75" customHeight="1" x14ac:dyDescent="0.25">
      <c r="A148" s="114" t="s">
        <v>589</v>
      </c>
      <c r="B148" s="271" t="s">
        <v>590</v>
      </c>
      <c r="C148" s="115" t="s">
        <v>591</v>
      </c>
      <c r="D148" s="336" t="s">
        <v>587</v>
      </c>
      <c r="E148" s="113" t="s">
        <v>592</v>
      </c>
      <c r="F148" s="113" t="s">
        <v>593</v>
      </c>
      <c r="G148" s="265"/>
      <c r="H148" s="273" t="s">
        <v>594</v>
      </c>
      <c r="I148" s="274"/>
      <c r="J148" s="274">
        <v>46800</v>
      </c>
      <c r="K148" s="274"/>
      <c r="L148" s="274"/>
      <c r="M148" s="274"/>
      <c r="N148" s="274"/>
      <c r="O148" s="274"/>
      <c r="P148" s="269"/>
      <c r="Q148" s="269"/>
      <c r="R148" s="269"/>
      <c r="S148" s="269"/>
    </row>
    <row r="149" spans="1:19" ht="60" x14ac:dyDescent="0.25">
      <c r="A149" s="117" t="s">
        <v>595</v>
      </c>
      <c r="B149" s="271" t="s">
        <v>596</v>
      </c>
      <c r="C149" s="115" t="s">
        <v>597</v>
      </c>
      <c r="D149" s="336" t="s">
        <v>587</v>
      </c>
      <c r="E149" s="113" t="s">
        <v>592</v>
      </c>
      <c r="F149" s="293" t="s">
        <v>598</v>
      </c>
      <c r="G149" s="281"/>
      <c r="H149" s="273" t="s">
        <v>599</v>
      </c>
      <c r="I149" s="274"/>
      <c r="J149" s="274">
        <v>200000</v>
      </c>
      <c r="K149" s="274">
        <v>200000</v>
      </c>
      <c r="L149" s="274"/>
      <c r="M149" s="274">
        <v>200000</v>
      </c>
      <c r="N149" s="274"/>
      <c r="O149" s="274"/>
      <c r="P149" s="269"/>
      <c r="Q149" s="269"/>
      <c r="R149" s="269"/>
      <c r="S149" s="269"/>
    </row>
    <row r="150" spans="1:19" ht="60" x14ac:dyDescent="0.25">
      <c r="A150" s="117" t="s">
        <v>600</v>
      </c>
      <c r="B150" s="271" t="s">
        <v>601</v>
      </c>
      <c r="C150" s="115" t="s">
        <v>602</v>
      </c>
      <c r="D150" s="336" t="s">
        <v>587</v>
      </c>
      <c r="E150" s="113" t="s">
        <v>592</v>
      </c>
      <c r="F150" s="293" t="s">
        <v>598</v>
      </c>
      <c r="G150" s="281"/>
      <c r="H150" s="273" t="s">
        <v>599</v>
      </c>
      <c r="I150" s="274"/>
      <c r="J150" s="274">
        <v>90000</v>
      </c>
      <c r="K150" s="274"/>
      <c r="L150" s="274"/>
      <c r="M150" s="274"/>
      <c r="N150" s="274"/>
      <c r="O150" s="274"/>
      <c r="P150" s="269"/>
      <c r="Q150" s="269"/>
      <c r="R150" s="269"/>
      <c r="S150" s="269"/>
    </row>
    <row r="151" spans="1:19" ht="60" x14ac:dyDescent="0.25">
      <c r="A151" s="117" t="s">
        <v>603</v>
      </c>
      <c r="B151" s="320" t="s">
        <v>604</v>
      </c>
      <c r="C151" s="115" t="s">
        <v>605</v>
      </c>
      <c r="D151" s="336" t="s">
        <v>587</v>
      </c>
      <c r="E151" s="113" t="s">
        <v>606</v>
      </c>
      <c r="F151" s="113" t="s">
        <v>607</v>
      </c>
      <c r="G151" s="265"/>
      <c r="H151" s="273" t="s">
        <v>608</v>
      </c>
      <c r="I151" s="274"/>
      <c r="J151" s="274"/>
      <c r="K151" s="274">
        <v>1067.5999999999999</v>
      </c>
      <c r="L151" s="274"/>
      <c r="M151" s="274">
        <v>1067.5999999999999</v>
      </c>
      <c r="N151" s="274"/>
      <c r="O151" s="274"/>
      <c r="P151" s="269"/>
      <c r="Q151" s="269"/>
      <c r="R151" s="269"/>
      <c r="S151" s="269"/>
    </row>
    <row r="152" spans="1:19" s="110" customFormat="1" x14ac:dyDescent="0.25">
      <c r="A152" s="141" t="s">
        <v>609</v>
      </c>
      <c r="B152" s="128" t="s">
        <v>241</v>
      </c>
      <c r="C152" s="129"/>
      <c r="D152" s="127"/>
      <c r="E152" s="124"/>
      <c r="F152" s="127"/>
      <c r="G152" s="303"/>
      <c r="H152" s="307"/>
      <c r="I152" s="298"/>
      <c r="J152" s="298">
        <v>224351.4</v>
      </c>
      <c r="K152" s="298">
        <v>584386.4</v>
      </c>
      <c r="L152" s="298">
        <v>569386.4</v>
      </c>
      <c r="M152" s="298">
        <f>SUM(M153:M158)</f>
        <v>584386.4</v>
      </c>
      <c r="N152" s="298">
        <f t="shared" ref="N152:R152" si="37">SUM(N153:N158)</f>
        <v>569386.4</v>
      </c>
      <c r="O152" s="298">
        <f t="shared" si="37"/>
        <v>0</v>
      </c>
      <c r="P152" s="298">
        <f t="shared" si="37"/>
        <v>0</v>
      </c>
      <c r="Q152" s="298">
        <f t="shared" si="37"/>
        <v>0</v>
      </c>
      <c r="R152" s="298">
        <f t="shared" si="37"/>
        <v>0</v>
      </c>
      <c r="S152" s="263"/>
    </row>
    <row r="153" spans="1:19" ht="105" x14ac:dyDescent="0.25">
      <c r="A153" s="117" t="s">
        <v>610</v>
      </c>
      <c r="B153" s="142" t="s">
        <v>611</v>
      </c>
      <c r="C153" s="113">
        <v>18</v>
      </c>
      <c r="D153" s="336" t="s">
        <v>587</v>
      </c>
      <c r="E153" s="113" t="s">
        <v>612</v>
      </c>
      <c r="F153" s="113" t="s">
        <v>613</v>
      </c>
      <c r="G153" s="265"/>
      <c r="H153" s="276" t="s">
        <v>611</v>
      </c>
      <c r="I153" s="274"/>
      <c r="J153" s="274">
        <v>9351.4</v>
      </c>
      <c r="K153" s="274">
        <v>9386.4</v>
      </c>
      <c r="L153" s="274">
        <v>9386.4</v>
      </c>
      <c r="M153" s="274">
        <v>9386.4</v>
      </c>
      <c r="N153" s="274">
        <v>9386.4</v>
      </c>
      <c r="O153" s="274"/>
      <c r="P153" s="269"/>
      <c r="Q153" s="269"/>
      <c r="R153" s="269"/>
      <c r="S153" s="394" t="s">
        <v>816</v>
      </c>
    </row>
    <row r="154" spans="1:19" ht="54" customHeight="1" x14ac:dyDescent="0.25">
      <c r="A154" s="120" t="s">
        <v>614</v>
      </c>
      <c r="B154" s="142" t="s">
        <v>615</v>
      </c>
      <c r="C154" s="293">
        <v>17</v>
      </c>
      <c r="D154" s="336" t="s">
        <v>587</v>
      </c>
      <c r="E154" s="293" t="s">
        <v>592</v>
      </c>
      <c r="F154" s="293" t="s">
        <v>616</v>
      </c>
      <c r="G154" s="281"/>
      <c r="H154" s="276" t="s">
        <v>615</v>
      </c>
      <c r="I154" s="274"/>
      <c r="J154" s="274"/>
      <c r="K154" s="274">
        <v>20000</v>
      </c>
      <c r="L154" s="274">
        <v>20000</v>
      </c>
      <c r="M154" s="274">
        <v>20000</v>
      </c>
      <c r="N154" s="274">
        <v>20000</v>
      </c>
      <c r="O154" s="274"/>
      <c r="P154" s="269"/>
      <c r="Q154" s="269"/>
      <c r="R154" s="269"/>
      <c r="S154" s="269"/>
    </row>
    <row r="155" spans="1:19" ht="135" x14ac:dyDescent="0.25">
      <c r="A155" s="120" t="s">
        <v>617</v>
      </c>
      <c r="B155" s="142" t="s">
        <v>618</v>
      </c>
      <c r="C155" s="293" t="s">
        <v>619</v>
      </c>
      <c r="D155" s="336" t="s">
        <v>587</v>
      </c>
      <c r="E155" s="293" t="s">
        <v>592</v>
      </c>
      <c r="F155" s="293" t="s">
        <v>620</v>
      </c>
      <c r="G155" s="281"/>
      <c r="H155" s="276" t="s">
        <v>618</v>
      </c>
      <c r="I155" s="274"/>
      <c r="J155" s="274"/>
      <c r="K155" s="274">
        <v>40000</v>
      </c>
      <c r="L155" s="274">
        <v>40000</v>
      </c>
      <c r="M155" s="274">
        <v>40000</v>
      </c>
      <c r="N155" s="274">
        <v>40000</v>
      </c>
      <c r="O155" s="274"/>
      <c r="P155" s="269"/>
      <c r="Q155" s="269"/>
      <c r="R155" s="269"/>
      <c r="S155" s="269"/>
    </row>
    <row r="156" spans="1:19" ht="51" customHeight="1" x14ac:dyDescent="0.25">
      <c r="A156" s="120" t="s">
        <v>621</v>
      </c>
      <c r="B156" s="142" t="s">
        <v>622</v>
      </c>
      <c r="C156" s="293" t="s">
        <v>619</v>
      </c>
      <c r="D156" s="336" t="s">
        <v>587</v>
      </c>
      <c r="E156" s="293" t="s">
        <v>592</v>
      </c>
      <c r="F156" s="293" t="s">
        <v>623</v>
      </c>
      <c r="G156" s="281"/>
      <c r="H156" s="276" t="s">
        <v>622</v>
      </c>
      <c r="I156" s="274"/>
      <c r="J156" s="274">
        <v>15000</v>
      </c>
      <c r="K156" s="274">
        <v>15000</v>
      </c>
      <c r="L156" s="274"/>
      <c r="M156" s="274">
        <v>15000</v>
      </c>
      <c r="N156" s="274"/>
      <c r="O156" s="274"/>
      <c r="P156" s="269"/>
      <c r="Q156" s="269"/>
      <c r="R156" s="269"/>
      <c r="S156" s="269"/>
    </row>
    <row r="157" spans="1:19" ht="90" x14ac:dyDescent="0.25">
      <c r="A157" s="120" t="s">
        <v>624</v>
      </c>
      <c r="B157" s="142" t="s">
        <v>625</v>
      </c>
      <c r="C157" s="113" t="s">
        <v>626</v>
      </c>
      <c r="D157" s="336" t="s">
        <v>587</v>
      </c>
      <c r="E157" s="113" t="s">
        <v>592</v>
      </c>
      <c r="F157" s="113" t="s">
        <v>627</v>
      </c>
      <c r="G157" s="265"/>
      <c r="H157" s="276" t="s">
        <v>625</v>
      </c>
      <c r="I157" s="274"/>
      <c r="J157" s="274"/>
      <c r="K157" s="274"/>
      <c r="L157" s="274"/>
      <c r="M157" s="274"/>
      <c r="N157" s="274"/>
      <c r="O157" s="274"/>
      <c r="P157" s="269"/>
      <c r="Q157" s="269"/>
      <c r="R157" s="269"/>
      <c r="S157" s="269"/>
    </row>
    <row r="158" spans="1:19" ht="93.75" customHeight="1" x14ac:dyDescent="0.25">
      <c r="A158" s="120" t="s">
        <v>628</v>
      </c>
      <c r="B158" s="142" t="s">
        <v>629</v>
      </c>
      <c r="C158" s="293" t="s">
        <v>630</v>
      </c>
      <c r="D158" s="336" t="s">
        <v>587</v>
      </c>
      <c r="E158" s="293" t="s">
        <v>631</v>
      </c>
      <c r="F158" s="293" t="s">
        <v>632</v>
      </c>
      <c r="G158" s="281"/>
      <c r="H158" s="276" t="s">
        <v>629</v>
      </c>
      <c r="I158" s="274"/>
      <c r="J158" s="274">
        <v>200000</v>
      </c>
      <c r="K158" s="274">
        <v>500000</v>
      </c>
      <c r="L158" s="274">
        <v>500000</v>
      </c>
      <c r="M158" s="274">
        <v>500000</v>
      </c>
      <c r="N158" s="274">
        <v>500000</v>
      </c>
      <c r="O158" s="274"/>
      <c r="P158" s="269"/>
      <c r="Q158" s="269"/>
      <c r="R158" s="269"/>
      <c r="S158" s="269"/>
    </row>
    <row r="159" spans="1:19" ht="29.25" customHeight="1" x14ac:dyDescent="0.25">
      <c r="A159" s="112" t="s">
        <v>633</v>
      </c>
      <c r="B159" s="264" t="s">
        <v>634</v>
      </c>
      <c r="C159" s="111"/>
      <c r="D159" s="113"/>
      <c r="E159" s="113"/>
      <c r="F159" s="113"/>
      <c r="G159" s="265"/>
      <c r="H159" s="266"/>
      <c r="I159" s="284"/>
      <c r="J159" s="284">
        <v>4067.1000000000004</v>
      </c>
      <c r="K159" s="284">
        <v>1918.3</v>
      </c>
      <c r="L159" s="284">
        <v>484.1</v>
      </c>
      <c r="M159" s="284">
        <f>M160</f>
        <v>1918.3</v>
      </c>
      <c r="N159" s="284">
        <f t="shared" ref="N159:R159" si="38">N160</f>
        <v>484.1</v>
      </c>
      <c r="O159" s="284">
        <f t="shared" si="38"/>
        <v>0</v>
      </c>
      <c r="P159" s="284">
        <f t="shared" si="38"/>
        <v>0</v>
      </c>
      <c r="Q159" s="284">
        <f t="shared" si="38"/>
        <v>0</v>
      </c>
      <c r="R159" s="284">
        <f t="shared" si="38"/>
        <v>0</v>
      </c>
      <c r="S159" s="269"/>
    </row>
    <row r="160" spans="1:19" s="110" customFormat="1" x14ac:dyDescent="0.25">
      <c r="A160" s="134" t="s">
        <v>635</v>
      </c>
      <c r="B160" s="128" t="s">
        <v>59</v>
      </c>
      <c r="C160" s="172"/>
      <c r="D160" s="124"/>
      <c r="E160" s="124"/>
      <c r="F160" s="124"/>
      <c r="G160" s="261"/>
      <c r="H160" s="262"/>
      <c r="I160" s="285"/>
      <c r="J160" s="285">
        <v>4067.1000000000004</v>
      </c>
      <c r="K160" s="285">
        <v>1918.3</v>
      </c>
      <c r="L160" s="285">
        <v>484.1</v>
      </c>
      <c r="M160" s="285">
        <f>SUM(M161:M163)</f>
        <v>1918.3</v>
      </c>
      <c r="N160" s="285">
        <f t="shared" ref="N160:R160" si="39">SUM(N161:N163)</f>
        <v>484.1</v>
      </c>
      <c r="O160" s="285">
        <f t="shared" si="39"/>
        <v>0</v>
      </c>
      <c r="P160" s="285">
        <f t="shared" si="39"/>
        <v>0</v>
      </c>
      <c r="Q160" s="285">
        <f t="shared" si="39"/>
        <v>0</v>
      </c>
      <c r="R160" s="285">
        <f t="shared" si="39"/>
        <v>0</v>
      </c>
      <c r="S160" s="263"/>
    </row>
    <row r="161" spans="1:19" ht="60" x14ac:dyDescent="0.25">
      <c r="A161" s="117" t="s">
        <v>636</v>
      </c>
      <c r="B161" s="142" t="s">
        <v>637</v>
      </c>
      <c r="C161" s="115" t="s">
        <v>638</v>
      </c>
      <c r="D161" s="116" t="s">
        <v>639</v>
      </c>
      <c r="E161" s="116" t="s">
        <v>640</v>
      </c>
      <c r="F161" s="116" t="s">
        <v>641</v>
      </c>
      <c r="G161" s="272"/>
      <c r="H161" s="276" t="s">
        <v>642</v>
      </c>
      <c r="I161" s="274"/>
      <c r="J161" s="274">
        <v>484.1</v>
      </c>
      <c r="K161" s="274"/>
      <c r="L161" s="274"/>
      <c r="M161" s="274"/>
      <c r="N161" s="274"/>
      <c r="O161" s="274"/>
      <c r="P161" s="269"/>
      <c r="Q161" s="269"/>
      <c r="R161" s="269"/>
      <c r="S161" s="269"/>
    </row>
    <row r="162" spans="1:19" ht="60" x14ac:dyDescent="0.25">
      <c r="A162" s="120" t="s">
        <v>836</v>
      </c>
      <c r="B162" s="142" t="s">
        <v>637</v>
      </c>
      <c r="C162" s="115" t="s">
        <v>638</v>
      </c>
      <c r="D162" s="116" t="s">
        <v>639</v>
      </c>
      <c r="E162" s="116" t="s">
        <v>643</v>
      </c>
      <c r="F162" s="116" t="s">
        <v>641</v>
      </c>
      <c r="G162" s="272"/>
      <c r="H162" s="276" t="s">
        <v>642</v>
      </c>
      <c r="I162" s="274"/>
      <c r="J162" s="274">
        <v>1657.2</v>
      </c>
      <c r="K162" s="274">
        <v>1918.3</v>
      </c>
      <c r="L162" s="274">
        <v>484.1</v>
      </c>
      <c r="M162" s="274">
        <v>1918.3</v>
      </c>
      <c r="N162" s="274">
        <v>484.1</v>
      </c>
      <c r="O162" s="274"/>
      <c r="P162" s="269"/>
      <c r="Q162" s="269"/>
      <c r="R162" s="269"/>
      <c r="S162" s="269"/>
    </row>
    <row r="163" spans="1:19" ht="60" x14ac:dyDescent="0.25">
      <c r="A163" s="120" t="s">
        <v>837</v>
      </c>
      <c r="B163" s="142" t="s">
        <v>637</v>
      </c>
      <c r="C163" s="115" t="s">
        <v>638</v>
      </c>
      <c r="D163" s="116" t="s">
        <v>639</v>
      </c>
      <c r="E163" s="116" t="s">
        <v>644</v>
      </c>
      <c r="F163" s="116" t="s">
        <v>641</v>
      </c>
      <c r="G163" s="272"/>
      <c r="H163" s="276" t="s">
        <v>642</v>
      </c>
      <c r="I163" s="274"/>
      <c r="J163" s="274">
        <v>1925.8</v>
      </c>
      <c r="K163" s="274"/>
      <c r="L163" s="274"/>
      <c r="M163" s="274"/>
      <c r="N163" s="274"/>
      <c r="O163" s="274"/>
      <c r="P163" s="269"/>
      <c r="Q163" s="269"/>
      <c r="R163" s="269"/>
      <c r="S163" s="269"/>
    </row>
    <row r="164" spans="1:19" ht="27.75" customHeight="1" x14ac:dyDescent="0.25">
      <c r="A164" s="148" t="s">
        <v>645</v>
      </c>
      <c r="B164" s="179" t="s">
        <v>646</v>
      </c>
      <c r="C164" s="152"/>
      <c r="D164" s="112" t="s">
        <v>647</v>
      </c>
      <c r="E164" s="113"/>
      <c r="F164" s="119"/>
      <c r="G164" s="286"/>
      <c r="H164" s="276"/>
      <c r="I164" s="278"/>
      <c r="J164" s="278">
        <v>41000</v>
      </c>
      <c r="K164" s="278">
        <v>55000</v>
      </c>
      <c r="L164" s="278">
        <v>36000</v>
      </c>
      <c r="M164" s="278">
        <f>M165</f>
        <v>55000</v>
      </c>
      <c r="N164" s="278">
        <f t="shared" ref="N164:R165" si="40">N165</f>
        <v>36000</v>
      </c>
      <c r="O164" s="278">
        <f t="shared" si="40"/>
        <v>0</v>
      </c>
      <c r="P164" s="278">
        <f t="shared" si="40"/>
        <v>0</v>
      </c>
      <c r="Q164" s="278">
        <f t="shared" si="40"/>
        <v>0</v>
      </c>
      <c r="R164" s="278">
        <f t="shared" si="40"/>
        <v>0</v>
      </c>
      <c r="S164" s="269"/>
    </row>
    <row r="165" spans="1:19" x14ac:dyDescent="0.25">
      <c r="A165" s="122" t="s">
        <v>648</v>
      </c>
      <c r="B165" s="128" t="s">
        <v>59</v>
      </c>
      <c r="C165" s="152"/>
      <c r="D165" s="113"/>
      <c r="E165" s="113"/>
      <c r="F165" s="119"/>
      <c r="G165" s="286"/>
      <c r="H165" s="276"/>
      <c r="I165" s="298"/>
      <c r="J165" s="298">
        <v>41000</v>
      </c>
      <c r="K165" s="298">
        <v>55000</v>
      </c>
      <c r="L165" s="298">
        <v>36000</v>
      </c>
      <c r="M165" s="298">
        <f>M166</f>
        <v>55000</v>
      </c>
      <c r="N165" s="298">
        <f t="shared" si="40"/>
        <v>36000</v>
      </c>
      <c r="O165" s="298">
        <f t="shared" si="40"/>
        <v>0</v>
      </c>
      <c r="P165" s="298">
        <f t="shared" si="40"/>
        <v>0</v>
      </c>
      <c r="Q165" s="298">
        <f t="shared" si="40"/>
        <v>0</v>
      </c>
      <c r="R165" s="298">
        <f t="shared" si="40"/>
        <v>0</v>
      </c>
      <c r="S165" s="269"/>
    </row>
    <row r="166" spans="1:19" ht="45" x14ac:dyDescent="0.25">
      <c r="A166" s="120" t="s">
        <v>649</v>
      </c>
      <c r="B166" s="271" t="s">
        <v>650</v>
      </c>
      <c r="C166" s="115" t="s">
        <v>651</v>
      </c>
      <c r="D166" s="119"/>
      <c r="E166" s="113" t="s">
        <v>652</v>
      </c>
      <c r="F166" s="116" t="s">
        <v>653</v>
      </c>
      <c r="G166" s="272"/>
      <c r="H166" s="273" t="s">
        <v>654</v>
      </c>
      <c r="I166" s="274"/>
      <c r="J166" s="288">
        <v>41000</v>
      </c>
      <c r="K166" s="288">
        <v>55000</v>
      </c>
      <c r="L166" s="289">
        <v>36000</v>
      </c>
      <c r="M166" s="289">
        <v>55000</v>
      </c>
      <c r="N166" s="289">
        <v>36000</v>
      </c>
      <c r="O166" s="289"/>
      <c r="P166" s="269"/>
      <c r="Q166" s="269"/>
      <c r="R166" s="269"/>
      <c r="S166" s="269"/>
    </row>
    <row r="167" spans="1:19" ht="29.25" customHeight="1" x14ac:dyDescent="0.25">
      <c r="A167" s="148" t="s">
        <v>655</v>
      </c>
      <c r="B167" s="179" t="s">
        <v>656</v>
      </c>
      <c r="C167" s="115"/>
      <c r="D167" s="112" t="s">
        <v>657</v>
      </c>
      <c r="E167" s="113"/>
      <c r="F167" s="119"/>
      <c r="G167" s="286"/>
      <c r="H167" s="276"/>
      <c r="I167" s="278"/>
      <c r="J167" s="278">
        <v>3700</v>
      </c>
      <c r="K167" s="278">
        <v>3700</v>
      </c>
      <c r="L167" s="278">
        <v>3700</v>
      </c>
      <c r="M167" s="278">
        <f>M168</f>
        <v>3700</v>
      </c>
      <c r="N167" s="278">
        <f t="shared" ref="N167:R168" si="41">N168</f>
        <v>3700</v>
      </c>
      <c r="O167" s="278">
        <f t="shared" si="41"/>
        <v>0</v>
      </c>
      <c r="P167" s="278">
        <f t="shared" si="41"/>
        <v>0</v>
      </c>
      <c r="Q167" s="278">
        <f t="shared" si="41"/>
        <v>0</v>
      </c>
      <c r="R167" s="278">
        <f t="shared" si="41"/>
        <v>0</v>
      </c>
      <c r="S167" s="269"/>
    </row>
    <row r="168" spans="1:19" x14ac:dyDescent="0.25">
      <c r="A168" s="122" t="s">
        <v>658</v>
      </c>
      <c r="B168" s="128" t="s">
        <v>59</v>
      </c>
      <c r="C168" s="115"/>
      <c r="D168" s="113"/>
      <c r="E168" s="113"/>
      <c r="F168" s="119"/>
      <c r="G168" s="286"/>
      <c r="H168" s="276"/>
      <c r="I168" s="298"/>
      <c r="J168" s="298">
        <v>3700</v>
      </c>
      <c r="K168" s="298">
        <v>3700</v>
      </c>
      <c r="L168" s="298">
        <v>3700</v>
      </c>
      <c r="M168" s="298">
        <f>M169</f>
        <v>3700</v>
      </c>
      <c r="N168" s="298">
        <f t="shared" si="41"/>
        <v>3700</v>
      </c>
      <c r="O168" s="298">
        <f t="shared" si="41"/>
        <v>0</v>
      </c>
      <c r="P168" s="298">
        <f t="shared" si="41"/>
        <v>0</v>
      </c>
      <c r="Q168" s="298">
        <f t="shared" si="41"/>
        <v>0</v>
      </c>
      <c r="R168" s="298">
        <f t="shared" si="41"/>
        <v>0</v>
      </c>
      <c r="S168" s="269"/>
    </row>
    <row r="169" spans="1:19" ht="45" x14ac:dyDescent="0.25">
      <c r="A169" s="120" t="s">
        <v>659</v>
      </c>
      <c r="B169" s="271" t="s">
        <v>660</v>
      </c>
      <c r="C169" s="115" t="s">
        <v>661</v>
      </c>
      <c r="D169" s="119"/>
      <c r="E169" s="113" t="s">
        <v>662</v>
      </c>
      <c r="F169" s="116" t="s">
        <v>663</v>
      </c>
      <c r="G169" s="272"/>
      <c r="H169" s="273" t="s">
        <v>664</v>
      </c>
      <c r="I169" s="274"/>
      <c r="J169" s="288">
        <v>3700</v>
      </c>
      <c r="K169" s="288">
        <v>3700</v>
      </c>
      <c r="L169" s="289">
        <v>3700</v>
      </c>
      <c r="M169" s="289">
        <v>3700</v>
      </c>
      <c r="N169" s="289">
        <v>3700</v>
      </c>
      <c r="O169" s="289"/>
      <c r="P169" s="269"/>
      <c r="Q169" s="269"/>
      <c r="R169" s="269"/>
      <c r="S169" s="269"/>
    </row>
    <row r="170" spans="1:19" ht="52.5" customHeight="1" x14ac:dyDescent="0.25">
      <c r="A170" s="455" t="s">
        <v>665</v>
      </c>
      <c r="B170" s="264" t="s">
        <v>817</v>
      </c>
      <c r="C170" s="111"/>
      <c r="D170" s="112" t="s">
        <v>666</v>
      </c>
      <c r="E170" s="113"/>
      <c r="F170" s="113"/>
      <c r="G170" s="265"/>
      <c r="H170" s="266"/>
      <c r="I170" s="284"/>
      <c r="J170" s="284">
        <v>1433.3</v>
      </c>
      <c r="K170" s="284">
        <v>2000</v>
      </c>
      <c r="L170" s="284">
        <v>466.7</v>
      </c>
      <c r="M170" s="284">
        <f>M171</f>
        <v>2000</v>
      </c>
      <c r="N170" s="284">
        <f t="shared" ref="N170:R171" si="42">N171</f>
        <v>466.7</v>
      </c>
      <c r="O170" s="284">
        <f t="shared" si="42"/>
        <v>0</v>
      </c>
      <c r="P170" s="284">
        <f t="shared" si="42"/>
        <v>0</v>
      </c>
      <c r="Q170" s="284">
        <f t="shared" si="42"/>
        <v>0</v>
      </c>
      <c r="R170" s="284">
        <f t="shared" si="42"/>
        <v>0</v>
      </c>
      <c r="S170" s="269"/>
    </row>
    <row r="171" spans="1:19" ht="21" customHeight="1" x14ac:dyDescent="0.25">
      <c r="A171" s="134" t="s">
        <v>667</v>
      </c>
      <c r="B171" s="128" t="s">
        <v>59</v>
      </c>
      <c r="C171" s="111"/>
      <c r="D171" s="113"/>
      <c r="E171" s="113"/>
      <c r="F171" s="113"/>
      <c r="G171" s="265"/>
      <c r="H171" s="266"/>
      <c r="I171" s="267"/>
      <c r="J171" s="267">
        <v>1433.3</v>
      </c>
      <c r="K171" s="267">
        <v>2000</v>
      </c>
      <c r="L171" s="267">
        <v>466.7</v>
      </c>
      <c r="M171" s="267">
        <f>SUM(M172:M173)</f>
        <v>2000</v>
      </c>
      <c r="N171" s="267">
        <f t="shared" ref="N171:O171" si="43">SUM(N172:N173)</f>
        <v>466.7</v>
      </c>
      <c r="O171" s="267">
        <f t="shared" si="43"/>
        <v>0</v>
      </c>
      <c r="P171" s="267">
        <f t="shared" si="42"/>
        <v>0</v>
      </c>
      <c r="Q171" s="267">
        <f t="shared" si="42"/>
        <v>0</v>
      </c>
      <c r="R171" s="267">
        <f t="shared" si="42"/>
        <v>0</v>
      </c>
      <c r="S171" s="269"/>
    </row>
    <row r="172" spans="1:19" ht="78.75" customHeight="1" x14ac:dyDescent="0.25">
      <c r="A172" s="445" t="s">
        <v>668</v>
      </c>
      <c r="B172" s="320" t="s">
        <v>669</v>
      </c>
      <c r="C172" s="118" t="s">
        <v>543</v>
      </c>
      <c r="D172" s="116" t="s">
        <v>666</v>
      </c>
      <c r="E172" s="116" t="s">
        <v>670</v>
      </c>
      <c r="F172" s="279" t="s">
        <v>671</v>
      </c>
      <c r="G172" s="281" t="s">
        <v>803</v>
      </c>
      <c r="H172" s="395" t="s">
        <v>672</v>
      </c>
      <c r="I172" s="274"/>
      <c r="J172" s="288">
        <v>1433.3</v>
      </c>
      <c r="K172" s="288">
        <v>2000</v>
      </c>
      <c r="L172" s="289">
        <v>466.7</v>
      </c>
      <c r="M172" s="289">
        <v>2000</v>
      </c>
      <c r="N172" s="289"/>
      <c r="O172" s="289"/>
      <c r="P172" s="269"/>
      <c r="Q172" s="269"/>
      <c r="R172" s="269"/>
      <c r="S172" s="269"/>
    </row>
    <row r="173" spans="1:19" ht="78.75" customHeight="1" x14ac:dyDescent="0.25">
      <c r="A173" s="445" t="s">
        <v>668</v>
      </c>
      <c r="B173" s="320" t="s">
        <v>669</v>
      </c>
      <c r="C173" s="118" t="s">
        <v>543</v>
      </c>
      <c r="D173" s="116" t="s">
        <v>666</v>
      </c>
      <c r="E173" s="116" t="s">
        <v>670</v>
      </c>
      <c r="F173" s="279" t="s">
        <v>545</v>
      </c>
      <c r="G173" s="280"/>
      <c r="H173" s="395" t="s">
        <v>818</v>
      </c>
      <c r="I173" s="274"/>
      <c r="J173" s="288"/>
      <c r="K173" s="288"/>
      <c r="L173" s="289"/>
      <c r="M173" s="289"/>
      <c r="N173" s="289">
        <v>466.7</v>
      </c>
      <c r="O173" s="289"/>
      <c r="P173" s="269"/>
      <c r="Q173" s="269"/>
      <c r="R173" s="269"/>
      <c r="S173" s="269"/>
    </row>
    <row r="174" spans="1:19" s="176" customFormat="1" ht="27.75" customHeight="1" x14ac:dyDescent="0.2">
      <c r="A174" s="145" t="s">
        <v>673</v>
      </c>
      <c r="B174" s="173" t="s">
        <v>674</v>
      </c>
      <c r="C174" s="174"/>
      <c r="D174" s="175" t="s">
        <v>63</v>
      </c>
      <c r="E174" s="175"/>
      <c r="F174" s="175"/>
      <c r="G174" s="396"/>
      <c r="H174" s="397"/>
      <c r="I174" s="278"/>
      <c r="J174" s="278">
        <v>4151</v>
      </c>
      <c r="K174" s="278">
        <v>0</v>
      </c>
      <c r="L174" s="278">
        <v>0</v>
      </c>
      <c r="M174" s="278">
        <f>M175</f>
        <v>0</v>
      </c>
      <c r="N174" s="278">
        <f t="shared" ref="N174:R175" si="44">N175</f>
        <v>0</v>
      </c>
      <c r="O174" s="278">
        <f t="shared" si="44"/>
        <v>0</v>
      </c>
      <c r="P174" s="278">
        <f t="shared" si="44"/>
        <v>0</v>
      </c>
      <c r="Q174" s="278">
        <f t="shared" si="44"/>
        <v>0</v>
      </c>
      <c r="R174" s="278">
        <f t="shared" si="44"/>
        <v>0</v>
      </c>
      <c r="S174" s="398"/>
    </row>
    <row r="175" spans="1:19" x14ac:dyDescent="0.25">
      <c r="A175" s="134" t="s">
        <v>675</v>
      </c>
      <c r="B175" s="128" t="s">
        <v>59</v>
      </c>
      <c r="C175" s="111"/>
      <c r="D175" s="113"/>
      <c r="E175" s="113"/>
      <c r="F175" s="113"/>
      <c r="G175" s="265"/>
      <c r="H175" s="266"/>
      <c r="I175" s="267"/>
      <c r="J175" s="267">
        <v>4151</v>
      </c>
      <c r="K175" s="267">
        <v>0</v>
      </c>
      <c r="L175" s="267">
        <v>0</v>
      </c>
      <c r="M175" s="267">
        <f>M176</f>
        <v>0</v>
      </c>
      <c r="N175" s="267">
        <f t="shared" si="44"/>
        <v>0</v>
      </c>
      <c r="O175" s="267">
        <f t="shared" si="44"/>
        <v>0</v>
      </c>
      <c r="P175" s="267">
        <f t="shared" si="44"/>
        <v>0</v>
      </c>
      <c r="Q175" s="267">
        <f t="shared" si="44"/>
        <v>0</v>
      </c>
      <c r="R175" s="267">
        <f t="shared" si="44"/>
        <v>0</v>
      </c>
      <c r="S175" s="269"/>
    </row>
    <row r="176" spans="1:19" ht="126" customHeight="1" x14ac:dyDescent="0.25">
      <c r="A176" s="114" t="s">
        <v>676</v>
      </c>
      <c r="B176" s="320" t="s">
        <v>677</v>
      </c>
      <c r="C176" s="115" t="s">
        <v>678</v>
      </c>
      <c r="D176" s="116" t="s">
        <v>63</v>
      </c>
      <c r="E176" s="116" t="s">
        <v>679</v>
      </c>
      <c r="F176" s="399">
        <v>57015</v>
      </c>
      <c r="G176" s="400"/>
      <c r="H176" s="328" t="s">
        <v>680</v>
      </c>
      <c r="I176" s="282"/>
      <c r="J176" s="283">
        <v>4151</v>
      </c>
      <c r="K176" s="282"/>
      <c r="L176" s="282"/>
      <c r="M176" s="282"/>
      <c r="N176" s="282"/>
      <c r="O176" s="282"/>
      <c r="P176" s="269"/>
      <c r="Q176" s="269"/>
      <c r="R176" s="269"/>
      <c r="S176" s="441" t="s">
        <v>819</v>
      </c>
    </row>
    <row r="177" spans="1:19" ht="27" customHeight="1" x14ac:dyDescent="0.25">
      <c r="A177" s="148" t="s">
        <v>681</v>
      </c>
      <c r="B177" s="179" t="s">
        <v>820</v>
      </c>
      <c r="C177" s="113"/>
      <c r="D177" s="112" t="s">
        <v>682</v>
      </c>
      <c r="E177" s="113"/>
      <c r="F177" s="119"/>
      <c r="G177" s="286"/>
      <c r="H177" s="276"/>
      <c r="I177" s="401"/>
      <c r="J177" s="401">
        <v>6329.9</v>
      </c>
      <c r="K177" s="401">
        <v>2151.1</v>
      </c>
      <c r="L177" s="401">
        <v>2035.4</v>
      </c>
      <c r="M177" s="401">
        <f>M178</f>
        <v>2151.1</v>
      </c>
      <c r="N177" s="401">
        <f t="shared" ref="N177:R177" si="45">N178</f>
        <v>2035.4</v>
      </c>
      <c r="O177" s="401">
        <f t="shared" si="45"/>
        <v>0</v>
      </c>
      <c r="P177" s="401">
        <f t="shared" si="45"/>
        <v>0</v>
      </c>
      <c r="Q177" s="401">
        <f t="shared" si="45"/>
        <v>0</v>
      </c>
      <c r="R177" s="401">
        <f t="shared" si="45"/>
        <v>0</v>
      </c>
      <c r="S177" s="269"/>
    </row>
    <row r="178" spans="1:19" x14ac:dyDescent="0.25">
      <c r="A178" s="122" t="s">
        <v>683</v>
      </c>
      <c r="B178" s="128" t="s">
        <v>59</v>
      </c>
      <c r="C178" s="113"/>
      <c r="D178" s="113"/>
      <c r="E178" s="113"/>
      <c r="F178" s="119"/>
      <c r="G178" s="286"/>
      <c r="H178" s="276"/>
      <c r="I178" s="304"/>
      <c r="J178" s="304">
        <v>6329.9</v>
      </c>
      <c r="K178" s="304">
        <v>2151.1</v>
      </c>
      <c r="L178" s="304">
        <v>2035.4</v>
      </c>
      <c r="M178" s="304">
        <f>M179+M184</f>
        <v>2151.1</v>
      </c>
      <c r="N178" s="304">
        <f t="shared" ref="N178:R178" si="46">N179+N184</f>
        <v>2035.4</v>
      </c>
      <c r="O178" s="304">
        <f t="shared" si="46"/>
        <v>0</v>
      </c>
      <c r="P178" s="304">
        <f t="shared" si="46"/>
        <v>0</v>
      </c>
      <c r="Q178" s="304">
        <f t="shared" si="46"/>
        <v>0</v>
      </c>
      <c r="R178" s="304">
        <f t="shared" si="46"/>
        <v>0</v>
      </c>
      <c r="S178" s="269"/>
    </row>
    <row r="179" spans="1:19" ht="84.75" customHeight="1" x14ac:dyDescent="0.25">
      <c r="A179" s="120" t="s">
        <v>684</v>
      </c>
      <c r="B179" s="118" t="s">
        <v>685</v>
      </c>
      <c r="C179" s="115" t="s">
        <v>686</v>
      </c>
      <c r="D179" s="113" t="s">
        <v>682</v>
      </c>
      <c r="E179" s="113" t="s">
        <v>687</v>
      </c>
      <c r="F179" s="116" t="s">
        <v>688</v>
      </c>
      <c r="G179" s="272"/>
      <c r="H179" s="276" t="s">
        <v>689</v>
      </c>
      <c r="I179" s="304"/>
      <c r="J179" s="304">
        <v>5262.2999999999993</v>
      </c>
      <c r="K179" s="304">
        <v>1892.2</v>
      </c>
      <c r="L179" s="304">
        <v>1935.4</v>
      </c>
      <c r="M179" s="304">
        <f>SUM(M181:M183)</f>
        <v>1892.2</v>
      </c>
      <c r="N179" s="304">
        <f t="shared" ref="N179:R179" si="47">SUM(N181:N183)</f>
        <v>1935.4</v>
      </c>
      <c r="O179" s="304">
        <f t="shared" si="47"/>
        <v>0</v>
      </c>
      <c r="P179" s="304">
        <f t="shared" si="47"/>
        <v>0</v>
      </c>
      <c r="Q179" s="304">
        <f t="shared" si="47"/>
        <v>0</v>
      </c>
      <c r="R179" s="304">
        <f t="shared" si="47"/>
        <v>0</v>
      </c>
      <c r="S179" s="269"/>
    </row>
    <row r="180" spans="1:19" ht="21" customHeight="1" x14ac:dyDescent="0.25">
      <c r="A180" s="120"/>
      <c r="B180" s="115" t="s">
        <v>197</v>
      </c>
      <c r="C180" s="115"/>
      <c r="D180" s="113"/>
      <c r="E180" s="113"/>
      <c r="F180" s="116"/>
      <c r="G180" s="272"/>
      <c r="H180" s="276"/>
      <c r="I180" s="304"/>
      <c r="J180" s="304"/>
      <c r="K180" s="304"/>
      <c r="L180" s="304"/>
      <c r="M180" s="304"/>
      <c r="N180" s="304"/>
      <c r="O180" s="304"/>
      <c r="P180" s="269"/>
      <c r="Q180" s="269"/>
      <c r="R180" s="269"/>
      <c r="S180" s="269"/>
    </row>
    <row r="181" spans="1:19" ht="30" x14ac:dyDescent="0.25">
      <c r="A181" s="120"/>
      <c r="B181" s="126" t="s">
        <v>690</v>
      </c>
      <c r="C181" s="115"/>
      <c r="D181" s="119"/>
      <c r="E181" s="113"/>
      <c r="F181" s="177"/>
      <c r="G181" s="402"/>
      <c r="H181" s="403"/>
      <c r="I181" s="288"/>
      <c r="J181" s="288">
        <v>3267.8999999999996</v>
      </c>
      <c r="K181" s="288">
        <v>476.2</v>
      </c>
      <c r="L181" s="289">
        <v>476.2</v>
      </c>
      <c r="M181" s="289">
        <v>476.2</v>
      </c>
      <c r="N181" s="289">
        <v>476.2</v>
      </c>
      <c r="O181" s="289"/>
      <c r="P181" s="269"/>
      <c r="Q181" s="269"/>
      <c r="R181" s="269"/>
      <c r="S181" s="269"/>
    </row>
    <row r="182" spans="1:19" ht="50.25" customHeight="1" x14ac:dyDescent="0.25">
      <c r="A182" s="120"/>
      <c r="B182" s="126" t="s">
        <v>691</v>
      </c>
      <c r="C182" s="115"/>
      <c r="D182" s="119"/>
      <c r="E182" s="113"/>
      <c r="F182" s="177"/>
      <c r="G182" s="402"/>
      <c r="H182" s="403"/>
      <c r="I182" s="288"/>
      <c r="J182" s="288">
        <v>1800</v>
      </c>
      <c r="K182" s="288">
        <v>1200</v>
      </c>
      <c r="L182" s="289">
        <v>1200</v>
      </c>
      <c r="M182" s="289">
        <v>1200</v>
      </c>
      <c r="N182" s="289">
        <v>1200</v>
      </c>
      <c r="O182" s="289"/>
      <c r="P182" s="269"/>
      <c r="Q182" s="269"/>
      <c r="R182" s="269"/>
      <c r="S182" s="269"/>
    </row>
    <row r="183" spans="1:19" ht="30" x14ac:dyDescent="0.25">
      <c r="A183" s="120"/>
      <c r="B183" s="126" t="s">
        <v>692</v>
      </c>
      <c r="C183" s="115"/>
      <c r="D183" s="119"/>
      <c r="E183" s="113"/>
      <c r="F183" s="177"/>
      <c r="G183" s="402"/>
      <c r="H183" s="403"/>
      <c r="I183" s="274"/>
      <c r="J183" s="288">
        <v>194.4</v>
      </c>
      <c r="K183" s="288">
        <v>216</v>
      </c>
      <c r="L183" s="289">
        <v>259.2</v>
      </c>
      <c r="M183" s="289">
        <v>216</v>
      </c>
      <c r="N183" s="289">
        <v>259.2</v>
      </c>
      <c r="O183" s="289"/>
      <c r="P183" s="269"/>
      <c r="Q183" s="269"/>
      <c r="R183" s="269"/>
      <c r="S183" s="269"/>
    </row>
    <row r="184" spans="1:19" ht="75" x14ac:dyDescent="0.25">
      <c r="A184" s="120" t="s">
        <v>693</v>
      </c>
      <c r="B184" s="118" t="s">
        <v>694</v>
      </c>
      <c r="C184" s="115" t="s">
        <v>695</v>
      </c>
      <c r="D184" s="119"/>
      <c r="E184" s="113" t="s">
        <v>687</v>
      </c>
      <c r="F184" s="119" t="s">
        <v>696</v>
      </c>
      <c r="G184" s="286"/>
      <c r="H184" s="276" t="s">
        <v>694</v>
      </c>
      <c r="I184" s="274"/>
      <c r="J184" s="288">
        <v>1067.5999999999999</v>
      </c>
      <c r="K184" s="288">
        <v>258.89999999999998</v>
      </c>
      <c r="L184" s="289">
        <v>100</v>
      </c>
      <c r="M184" s="289">
        <v>258.89999999999998</v>
      </c>
      <c r="N184" s="289">
        <v>100</v>
      </c>
      <c r="O184" s="289"/>
      <c r="P184" s="269"/>
      <c r="Q184" s="269"/>
      <c r="R184" s="269"/>
      <c r="S184" s="269"/>
    </row>
    <row r="185" spans="1:19" s="176" customFormat="1" ht="32.25" customHeight="1" x14ac:dyDescent="0.2">
      <c r="A185" s="145" t="s">
        <v>697</v>
      </c>
      <c r="B185" s="173" t="s">
        <v>698</v>
      </c>
      <c r="C185" s="174"/>
      <c r="D185" s="175" t="s">
        <v>699</v>
      </c>
      <c r="E185" s="175"/>
      <c r="F185" s="175"/>
      <c r="G185" s="396"/>
      <c r="H185" s="397"/>
      <c r="I185" s="278"/>
      <c r="J185" s="278">
        <v>6301.3</v>
      </c>
      <c r="K185" s="278">
        <v>1535.1</v>
      </c>
      <c r="L185" s="278">
        <v>1535.1</v>
      </c>
      <c r="M185" s="278">
        <f>M186</f>
        <v>1535.1</v>
      </c>
      <c r="N185" s="278">
        <f t="shared" ref="N185:R185" si="48">N186</f>
        <v>1535.1</v>
      </c>
      <c r="O185" s="278">
        <f t="shared" si="48"/>
        <v>0</v>
      </c>
      <c r="P185" s="278">
        <f t="shared" si="48"/>
        <v>0</v>
      </c>
      <c r="Q185" s="278">
        <f t="shared" si="48"/>
        <v>0</v>
      </c>
      <c r="R185" s="278">
        <f t="shared" si="48"/>
        <v>0</v>
      </c>
      <c r="S185" s="404"/>
    </row>
    <row r="186" spans="1:19" x14ac:dyDescent="0.25">
      <c r="A186" s="134" t="s">
        <v>700</v>
      </c>
      <c r="B186" s="128" t="s">
        <v>59</v>
      </c>
      <c r="C186" s="111"/>
      <c r="D186" s="113"/>
      <c r="E186" s="113"/>
      <c r="F186" s="113"/>
      <c r="G186" s="265"/>
      <c r="H186" s="266"/>
      <c r="I186" s="267"/>
      <c r="J186" s="267">
        <v>6301.3</v>
      </c>
      <c r="K186" s="267">
        <v>1535.1</v>
      </c>
      <c r="L186" s="267">
        <v>1535.1</v>
      </c>
      <c r="M186" s="267">
        <f>SUM(M187:M190)</f>
        <v>1535.1</v>
      </c>
      <c r="N186" s="267">
        <f t="shared" ref="N186:R186" si="49">SUM(N187:N190)</f>
        <v>1535.1</v>
      </c>
      <c r="O186" s="267">
        <f t="shared" si="49"/>
        <v>0</v>
      </c>
      <c r="P186" s="267">
        <f t="shared" si="49"/>
        <v>0</v>
      </c>
      <c r="Q186" s="267">
        <f t="shared" si="49"/>
        <v>0</v>
      </c>
      <c r="R186" s="267">
        <f t="shared" si="49"/>
        <v>0</v>
      </c>
      <c r="S186" s="269"/>
    </row>
    <row r="187" spans="1:19" s="381" customFormat="1" ht="80.25" customHeight="1" x14ac:dyDescent="0.25">
      <c r="A187" s="375" t="s">
        <v>701</v>
      </c>
      <c r="B187" s="320" t="s">
        <v>702</v>
      </c>
      <c r="C187" s="290" t="s">
        <v>703</v>
      </c>
      <c r="D187" s="336" t="s">
        <v>704</v>
      </c>
      <c r="E187" s="336" t="s">
        <v>705</v>
      </c>
      <c r="F187" s="279" t="s">
        <v>706</v>
      </c>
      <c r="G187" s="280"/>
      <c r="H187" s="273" t="s">
        <v>707</v>
      </c>
      <c r="I187" s="295"/>
      <c r="J187" s="294">
        <v>250</v>
      </c>
      <c r="K187" s="294">
        <v>250</v>
      </c>
      <c r="L187" s="294">
        <v>250</v>
      </c>
      <c r="M187" s="294">
        <v>250</v>
      </c>
      <c r="N187" s="294">
        <v>250</v>
      </c>
      <c r="O187" s="294"/>
      <c r="P187" s="379"/>
      <c r="Q187" s="379"/>
      <c r="R187" s="379"/>
      <c r="S187" s="379"/>
    </row>
    <row r="188" spans="1:19" s="381" customFormat="1" ht="63" customHeight="1" x14ac:dyDescent="0.25">
      <c r="A188" s="375" t="s">
        <v>708</v>
      </c>
      <c r="B188" s="405" t="s">
        <v>709</v>
      </c>
      <c r="C188" s="290" t="s">
        <v>710</v>
      </c>
      <c r="D188" s="336" t="s">
        <v>704</v>
      </c>
      <c r="E188" s="336" t="s">
        <v>705</v>
      </c>
      <c r="F188" s="279" t="s">
        <v>711</v>
      </c>
      <c r="G188" s="280"/>
      <c r="H188" s="273" t="s">
        <v>712</v>
      </c>
      <c r="I188" s="295"/>
      <c r="J188" s="294">
        <v>1079</v>
      </c>
      <c r="K188" s="294"/>
      <c r="L188" s="294"/>
      <c r="M188" s="294"/>
      <c r="N188" s="294"/>
      <c r="O188" s="294"/>
      <c r="P188" s="379"/>
      <c r="Q188" s="379"/>
      <c r="R188" s="379"/>
      <c r="S188" s="379"/>
    </row>
    <row r="189" spans="1:19" s="381" customFormat="1" ht="77.25" customHeight="1" x14ac:dyDescent="0.25">
      <c r="A189" s="375" t="s">
        <v>713</v>
      </c>
      <c r="B189" s="405" t="s">
        <v>714</v>
      </c>
      <c r="C189" s="290" t="s">
        <v>715</v>
      </c>
      <c r="D189" s="336" t="s">
        <v>704</v>
      </c>
      <c r="E189" s="336" t="s">
        <v>705</v>
      </c>
      <c r="F189" s="279" t="s">
        <v>716</v>
      </c>
      <c r="G189" s="280"/>
      <c r="H189" s="406" t="s">
        <v>717</v>
      </c>
      <c r="I189" s="295"/>
      <c r="J189" s="294">
        <v>4120.1000000000004</v>
      </c>
      <c r="K189" s="294">
        <v>1285.0999999999999</v>
      </c>
      <c r="L189" s="294">
        <v>1285.0999999999999</v>
      </c>
      <c r="M189" s="294">
        <v>1285.0999999999999</v>
      </c>
      <c r="N189" s="294">
        <v>1285.0999999999999</v>
      </c>
      <c r="O189" s="294"/>
      <c r="P189" s="379"/>
      <c r="Q189" s="379"/>
      <c r="R189" s="379"/>
      <c r="S189" s="379"/>
    </row>
    <row r="190" spans="1:19" s="381" customFormat="1" ht="63.75" customHeight="1" x14ac:dyDescent="0.25">
      <c r="A190" s="375" t="s">
        <v>718</v>
      </c>
      <c r="B190" s="320" t="s">
        <v>719</v>
      </c>
      <c r="C190" s="290" t="s">
        <v>720</v>
      </c>
      <c r="D190" s="336" t="s">
        <v>704</v>
      </c>
      <c r="E190" s="336" t="s">
        <v>705</v>
      </c>
      <c r="F190" s="279" t="s">
        <v>721</v>
      </c>
      <c r="G190" s="280"/>
      <c r="H190" s="407" t="s">
        <v>722</v>
      </c>
      <c r="I190" s="295"/>
      <c r="J190" s="294">
        <v>852.2</v>
      </c>
      <c r="K190" s="294"/>
      <c r="L190" s="294"/>
      <c r="M190" s="294"/>
      <c r="N190" s="294"/>
      <c r="O190" s="294"/>
      <c r="P190" s="379"/>
      <c r="Q190" s="379"/>
      <c r="R190" s="379"/>
      <c r="S190" s="379"/>
    </row>
    <row r="191" spans="1:19" s="176" customFormat="1" ht="38.25" customHeight="1" x14ac:dyDescent="0.2">
      <c r="A191" s="145" t="s">
        <v>723</v>
      </c>
      <c r="B191" s="444" t="s">
        <v>724</v>
      </c>
      <c r="C191" s="146"/>
      <c r="D191" s="175" t="s">
        <v>725</v>
      </c>
      <c r="E191" s="178"/>
      <c r="F191" s="178"/>
      <c r="G191" s="408"/>
      <c r="H191" s="409"/>
      <c r="I191" s="410"/>
      <c r="J191" s="278">
        <v>5065.2</v>
      </c>
      <c r="K191" s="278">
        <v>5065.2</v>
      </c>
      <c r="L191" s="278">
        <v>5065.2</v>
      </c>
      <c r="M191" s="278">
        <f>M192</f>
        <v>5065.2</v>
      </c>
      <c r="N191" s="278">
        <f t="shared" ref="N191:R192" si="50">N192</f>
        <v>5065.2</v>
      </c>
      <c r="O191" s="278">
        <f t="shared" si="50"/>
        <v>0</v>
      </c>
      <c r="P191" s="278">
        <f t="shared" si="50"/>
        <v>0</v>
      </c>
      <c r="Q191" s="278">
        <f t="shared" si="50"/>
        <v>0</v>
      </c>
      <c r="R191" s="278">
        <f t="shared" si="50"/>
        <v>0</v>
      </c>
      <c r="S191" s="398"/>
    </row>
    <row r="192" spans="1:19" x14ac:dyDescent="0.25">
      <c r="A192" s="134" t="s">
        <v>726</v>
      </c>
      <c r="B192" s="128" t="s">
        <v>59</v>
      </c>
      <c r="C192" s="111"/>
      <c r="D192" s="113"/>
      <c r="E192" s="113"/>
      <c r="F192" s="113"/>
      <c r="G192" s="265"/>
      <c r="H192" s="266"/>
      <c r="I192" s="267"/>
      <c r="J192" s="267">
        <v>5065.2</v>
      </c>
      <c r="K192" s="267">
        <v>5065.2</v>
      </c>
      <c r="L192" s="267">
        <v>5065.2</v>
      </c>
      <c r="M192" s="267">
        <f>M193</f>
        <v>5065.2</v>
      </c>
      <c r="N192" s="267">
        <f t="shared" si="50"/>
        <v>5065.2</v>
      </c>
      <c r="O192" s="267">
        <f t="shared" si="50"/>
        <v>0</v>
      </c>
      <c r="P192" s="267">
        <f t="shared" si="50"/>
        <v>0</v>
      </c>
      <c r="Q192" s="267">
        <f t="shared" si="50"/>
        <v>0</v>
      </c>
      <c r="R192" s="267">
        <f t="shared" si="50"/>
        <v>0</v>
      </c>
      <c r="S192" s="269"/>
    </row>
    <row r="193" spans="1:19" ht="99.75" customHeight="1" x14ac:dyDescent="0.25">
      <c r="A193" s="117" t="s">
        <v>727</v>
      </c>
      <c r="B193" s="320" t="s">
        <v>728</v>
      </c>
      <c r="C193" s="290" t="s">
        <v>729</v>
      </c>
      <c r="D193" s="279" t="s">
        <v>730</v>
      </c>
      <c r="E193" s="279" t="s">
        <v>731</v>
      </c>
      <c r="F193" s="279" t="s">
        <v>732</v>
      </c>
      <c r="G193" s="280"/>
      <c r="H193" s="295" t="s">
        <v>733</v>
      </c>
      <c r="I193" s="274"/>
      <c r="J193" s="288">
        <v>5065.2</v>
      </c>
      <c r="K193" s="288">
        <v>5065.2</v>
      </c>
      <c r="L193" s="289">
        <v>5065.2</v>
      </c>
      <c r="M193" s="289">
        <v>5065.2</v>
      </c>
      <c r="N193" s="289">
        <v>5065.2</v>
      </c>
      <c r="O193" s="289"/>
      <c r="P193" s="269"/>
      <c r="Q193" s="269"/>
      <c r="R193" s="269"/>
      <c r="S193" s="394" t="s">
        <v>821</v>
      </c>
    </row>
    <row r="195" spans="1:19" ht="32.25" customHeight="1" x14ac:dyDescent="0.25">
      <c r="B195" s="489" t="s">
        <v>830</v>
      </c>
      <c r="C195" s="489"/>
      <c r="D195" s="489"/>
      <c r="E195" s="489"/>
      <c r="F195" s="489"/>
    </row>
  </sheetData>
  <mergeCells count="16">
    <mergeCell ref="B195:F195"/>
    <mergeCell ref="S24:S25"/>
    <mergeCell ref="S28:S29"/>
    <mergeCell ref="S69:S72"/>
    <mergeCell ref="B2:S2"/>
    <mergeCell ref="H4:H5"/>
    <mergeCell ref="I4:I5"/>
    <mergeCell ref="J4:L4"/>
    <mergeCell ref="M4:O4"/>
    <mergeCell ref="P4:R4"/>
    <mergeCell ref="S4:S5"/>
    <mergeCell ref="A4:A5"/>
    <mergeCell ref="B4:B5"/>
    <mergeCell ref="C4:C5"/>
    <mergeCell ref="D4:F4"/>
    <mergeCell ref="G4:G5"/>
  </mergeCells>
  <pageMargins left="0.70866141732283472" right="0.70866141732283472" top="0.74803149606299213" bottom="0.74803149606299213" header="0.31496062992125984" footer="0.31496062992125984"/>
  <pageSetup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topLeftCell="B1" workbookViewId="0">
      <selection activeCell="G38" sqref="G38"/>
    </sheetView>
  </sheetViews>
  <sheetFormatPr defaultColWidth="9.42578125" defaultRowHeight="11.25" x14ac:dyDescent="0.2"/>
  <cols>
    <col min="1" max="1" width="0.42578125" style="203" hidden="1" customWidth="1"/>
    <col min="2" max="2" width="4.140625" style="203" customWidth="1"/>
    <col min="3" max="3" width="28.5703125" style="203" customWidth="1"/>
    <col min="4" max="4" width="4.140625" style="203" customWidth="1"/>
    <col min="5" max="5" width="4.5703125" style="203" customWidth="1"/>
    <col min="6" max="6" width="5.28515625" style="203" customWidth="1"/>
    <col min="7" max="7" width="12.42578125" style="203" customWidth="1"/>
    <col min="8" max="8" width="7.140625" style="203" customWidth="1"/>
    <col min="9" max="9" width="7.5703125" style="203" customWidth="1"/>
    <col min="10" max="10" width="7.140625" style="203" customWidth="1"/>
    <col min="11" max="11" width="6.5703125" style="203" customWidth="1"/>
    <col min="12" max="12" width="8.28515625" style="203" customWidth="1"/>
    <col min="13" max="13" width="6.28515625" style="203" customWidth="1"/>
    <col min="14" max="14" width="6.140625" style="203" customWidth="1"/>
    <col min="15" max="15" width="6.42578125" style="203" customWidth="1"/>
    <col min="16" max="16" width="25.5703125" style="203" customWidth="1"/>
    <col min="17" max="246" width="8.85546875" style="203" customWidth="1"/>
    <col min="247" max="247" width="0" style="203" hidden="1" customWidth="1"/>
    <col min="248" max="248" width="37.85546875" style="203" customWidth="1"/>
    <col min="249" max="250" width="8" style="203" customWidth="1"/>
    <col min="251" max="251" width="8.42578125" style="203" customWidth="1"/>
    <col min="252" max="252" width="8.85546875" style="203" customWidth="1"/>
    <col min="253" max="253" width="9.42578125" style="203"/>
    <col min="254" max="254" width="9.28515625" style="203" customWidth="1"/>
    <col min="255" max="255" width="11.28515625" style="203" customWidth="1"/>
    <col min="256" max="257" width="9.42578125" style="203"/>
    <col min="258" max="258" width="0" style="203" hidden="1" customWidth="1"/>
    <col min="259" max="259" width="45.28515625" style="203" customWidth="1"/>
    <col min="260" max="260" width="5.5703125" style="203" customWidth="1"/>
    <col min="261" max="261" width="5.140625" style="203" customWidth="1"/>
    <col min="262" max="262" width="5.85546875" style="203" customWidth="1"/>
    <col min="263" max="263" width="6.28515625" style="203" customWidth="1"/>
    <col min="264" max="269" width="7.7109375" style="203" customWidth="1"/>
    <col min="270" max="270" width="8.85546875" style="203" customWidth="1"/>
    <col min="271" max="271" width="10.28515625" style="203" customWidth="1"/>
    <col min="272" max="502" width="8.85546875" style="203" customWidth="1"/>
    <col min="503" max="503" width="0" style="203" hidden="1" customWidth="1"/>
    <col min="504" max="504" width="37.85546875" style="203" customWidth="1"/>
    <col min="505" max="506" width="8" style="203" customWidth="1"/>
    <col min="507" max="507" width="8.42578125" style="203" customWidth="1"/>
    <col min="508" max="508" width="8.85546875" style="203" customWidth="1"/>
    <col min="509" max="509" width="9.42578125" style="203"/>
    <col min="510" max="510" width="9.28515625" style="203" customWidth="1"/>
    <col min="511" max="511" width="11.28515625" style="203" customWidth="1"/>
    <col min="512" max="513" width="9.42578125" style="203"/>
    <col min="514" max="514" width="0" style="203" hidden="1" customWidth="1"/>
    <col min="515" max="515" width="45.28515625" style="203" customWidth="1"/>
    <col min="516" max="516" width="5.5703125" style="203" customWidth="1"/>
    <col min="517" max="517" width="5.140625" style="203" customWidth="1"/>
    <col min="518" max="518" width="5.85546875" style="203" customWidth="1"/>
    <col min="519" max="519" width="6.28515625" style="203" customWidth="1"/>
    <col min="520" max="525" width="7.7109375" style="203" customWidth="1"/>
    <col min="526" max="526" width="8.85546875" style="203" customWidth="1"/>
    <col min="527" max="527" width="10.28515625" style="203" customWidth="1"/>
    <col min="528" max="758" width="8.85546875" style="203" customWidth="1"/>
    <col min="759" max="759" width="0" style="203" hidden="1" customWidth="1"/>
    <col min="760" max="760" width="37.85546875" style="203" customWidth="1"/>
    <col min="761" max="762" width="8" style="203" customWidth="1"/>
    <col min="763" max="763" width="8.42578125" style="203" customWidth="1"/>
    <col min="764" max="764" width="8.85546875" style="203" customWidth="1"/>
    <col min="765" max="765" width="9.42578125" style="203"/>
    <col min="766" max="766" width="9.28515625" style="203" customWidth="1"/>
    <col min="767" max="767" width="11.28515625" style="203" customWidth="1"/>
    <col min="768" max="769" width="9.42578125" style="203"/>
    <col min="770" max="770" width="0" style="203" hidden="1" customWidth="1"/>
    <col min="771" max="771" width="45.28515625" style="203" customWidth="1"/>
    <col min="772" max="772" width="5.5703125" style="203" customWidth="1"/>
    <col min="773" max="773" width="5.140625" style="203" customWidth="1"/>
    <col min="774" max="774" width="5.85546875" style="203" customWidth="1"/>
    <col min="775" max="775" width="6.28515625" style="203" customWidth="1"/>
    <col min="776" max="781" width="7.7109375" style="203" customWidth="1"/>
    <col min="782" max="782" width="8.85546875" style="203" customWidth="1"/>
    <col min="783" max="783" width="10.28515625" style="203" customWidth="1"/>
    <col min="784" max="1014" width="8.85546875" style="203" customWidth="1"/>
    <col min="1015" max="1015" width="0" style="203" hidden="1" customWidth="1"/>
    <col min="1016" max="1016" width="37.85546875" style="203" customWidth="1"/>
    <col min="1017" max="1018" width="8" style="203" customWidth="1"/>
    <col min="1019" max="1019" width="8.42578125" style="203" customWidth="1"/>
    <col min="1020" max="1020" width="8.85546875" style="203" customWidth="1"/>
    <col min="1021" max="1021" width="9.42578125" style="203"/>
    <col min="1022" max="1022" width="9.28515625" style="203" customWidth="1"/>
    <col min="1023" max="1023" width="11.28515625" style="203" customWidth="1"/>
    <col min="1024" max="1025" width="9.42578125" style="203"/>
    <col min="1026" max="1026" width="0" style="203" hidden="1" customWidth="1"/>
    <col min="1027" max="1027" width="45.28515625" style="203" customWidth="1"/>
    <col min="1028" max="1028" width="5.5703125" style="203" customWidth="1"/>
    <col min="1029" max="1029" width="5.140625" style="203" customWidth="1"/>
    <col min="1030" max="1030" width="5.85546875" style="203" customWidth="1"/>
    <col min="1031" max="1031" width="6.28515625" style="203" customWidth="1"/>
    <col min="1032" max="1037" width="7.7109375" style="203" customWidth="1"/>
    <col min="1038" max="1038" width="8.85546875" style="203" customWidth="1"/>
    <col min="1039" max="1039" width="10.28515625" style="203" customWidth="1"/>
    <col min="1040" max="1270" width="8.85546875" style="203" customWidth="1"/>
    <col min="1271" max="1271" width="0" style="203" hidden="1" customWidth="1"/>
    <col min="1272" max="1272" width="37.85546875" style="203" customWidth="1"/>
    <col min="1273" max="1274" width="8" style="203" customWidth="1"/>
    <col min="1275" max="1275" width="8.42578125" style="203" customWidth="1"/>
    <col min="1276" max="1276" width="8.85546875" style="203" customWidth="1"/>
    <col min="1277" max="1277" width="9.42578125" style="203"/>
    <col min="1278" max="1278" width="9.28515625" style="203" customWidth="1"/>
    <col min="1279" max="1279" width="11.28515625" style="203" customWidth="1"/>
    <col min="1280" max="1281" width="9.42578125" style="203"/>
    <col min="1282" max="1282" width="0" style="203" hidden="1" customWidth="1"/>
    <col min="1283" max="1283" width="45.28515625" style="203" customWidth="1"/>
    <col min="1284" max="1284" width="5.5703125" style="203" customWidth="1"/>
    <col min="1285" max="1285" width="5.140625" style="203" customWidth="1"/>
    <col min="1286" max="1286" width="5.85546875" style="203" customWidth="1"/>
    <col min="1287" max="1287" width="6.28515625" style="203" customWidth="1"/>
    <col min="1288" max="1293" width="7.7109375" style="203" customWidth="1"/>
    <col min="1294" max="1294" width="8.85546875" style="203" customWidth="1"/>
    <col min="1295" max="1295" width="10.28515625" style="203" customWidth="1"/>
    <col min="1296" max="1526" width="8.85546875" style="203" customWidth="1"/>
    <col min="1527" max="1527" width="0" style="203" hidden="1" customWidth="1"/>
    <col min="1528" max="1528" width="37.85546875" style="203" customWidth="1"/>
    <col min="1529" max="1530" width="8" style="203" customWidth="1"/>
    <col min="1531" max="1531" width="8.42578125" style="203" customWidth="1"/>
    <col min="1532" max="1532" width="8.85546875" style="203" customWidth="1"/>
    <col min="1533" max="1533" width="9.42578125" style="203"/>
    <col min="1534" max="1534" width="9.28515625" style="203" customWidth="1"/>
    <col min="1535" max="1535" width="11.28515625" style="203" customWidth="1"/>
    <col min="1536" max="1537" width="9.42578125" style="203"/>
    <col min="1538" max="1538" width="0" style="203" hidden="1" customWidth="1"/>
    <col min="1539" max="1539" width="45.28515625" style="203" customWidth="1"/>
    <col min="1540" max="1540" width="5.5703125" style="203" customWidth="1"/>
    <col min="1541" max="1541" width="5.140625" style="203" customWidth="1"/>
    <col min="1542" max="1542" width="5.85546875" style="203" customWidth="1"/>
    <col min="1543" max="1543" width="6.28515625" style="203" customWidth="1"/>
    <col min="1544" max="1549" width="7.7109375" style="203" customWidth="1"/>
    <col min="1550" max="1550" width="8.85546875" style="203" customWidth="1"/>
    <col min="1551" max="1551" width="10.28515625" style="203" customWidth="1"/>
    <col min="1552" max="1782" width="8.85546875" style="203" customWidth="1"/>
    <col min="1783" max="1783" width="0" style="203" hidden="1" customWidth="1"/>
    <col min="1784" max="1784" width="37.85546875" style="203" customWidth="1"/>
    <col min="1785" max="1786" width="8" style="203" customWidth="1"/>
    <col min="1787" max="1787" width="8.42578125" style="203" customWidth="1"/>
    <col min="1788" max="1788" width="8.85546875" style="203" customWidth="1"/>
    <col min="1789" max="1789" width="9.42578125" style="203"/>
    <col min="1790" max="1790" width="9.28515625" style="203" customWidth="1"/>
    <col min="1791" max="1791" width="11.28515625" style="203" customWidth="1"/>
    <col min="1792" max="1793" width="9.42578125" style="203"/>
    <col min="1794" max="1794" width="0" style="203" hidden="1" customWidth="1"/>
    <col min="1795" max="1795" width="45.28515625" style="203" customWidth="1"/>
    <col min="1796" max="1796" width="5.5703125" style="203" customWidth="1"/>
    <col min="1797" max="1797" width="5.140625" style="203" customWidth="1"/>
    <col min="1798" max="1798" width="5.85546875" style="203" customWidth="1"/>
    <col min="1799" max="1799" width="6.28515625" style="203" customWidth="1"/>
    <col min="1800" max="1805" width="7.7109375" style="203" customWidth="1"/>
    <col min="1806" max="1806" width="8.85546875" style="203" customWidth="1"/>
    <col min="1807" max="1807" width="10.28515625" style="203" customWidth="1"/>
    <col min="1808" max="2038" width="8.85546875" style="203" customWidth="1"/>
    <col min="2039" max="2039" width="0" style="203" hidden="1" customWidth="1"/>
    <col min="2040" max="2040" width="37.85546875" style="203" customWidth="1"/>
    <col min="2041" max="2042" width="8" style="203" customWidth="1"/>
    <col min="2043" max="2043" width="8.42578125" style="203" customWidth="1"/>
    <col min="2044" max="2044" width="8.85546875" style="203" customWidth="1"/>
    <col min="2045" max="2045" width="9.42578125" style="203"/>
    <col min="2046" max="2046" width="9.28515625" style="203" customWidth="1"/>
    <col min="2047" max="2047" width="11.28515625" style="203" customWidth="1"/>
    <col min="2048" max="2049" width="9.42578125" style="203"/>
    <col min="2050" max="2050" width="0" style="203" hidden="1" customWidth="1"/>
    <col min="2051" max="2051" width="45.28515625" style="203" customWidth="1"/>
    <col min="2052" max="2052" width="5.5703125" style="203" customWidth="1"/>
    <col min="2053" max="2053" width="5.140625" style="203" customWidth="1"/>
    <col min="2054" max="2054" width="5.85546875" style="203" customWidth="1"/>
    <col min="2055" max="2055" width="6.28515625" style="203" customWidth="1"/>
    <col min="2056" max="2061" width="7.7109375" style="203" customWidth="1"/>
    <col min="2062" max="2062" width="8.85546875" style="203" customWidth="1"/>
    <col min="2063" max="2063" width="10.28515625" style="203" customWidth="1"/>
    <col min="2064" max="2294" width="8.85546875" style="203" customWidth="1"/>
    <col min="2295" max="2295" width="0" style="203" hidden="1" customWidth="1"/>
    <col min="2296" max="2296" width="37.85546875" style="203" customWidth="1"/>
    <col min="2297" max="2298" width="8" style="203" customWidth="1"/>
    <col min="2299" max="2299" width="8.42578125" style="203" customWidth="1"/>
    <col min="2300" max="2300" width="8.85546875" style="203" customWidth="1"/>
    <col min="2301" max="2301" width="9.42578125" style="203"/>
    <col min="2302" max="2302" width="9.28515625" style="203" customWidth="1"/>
    <col min="2303" max="2303" width="11.28515625" style="203" customWidth="1"/>
    <col min="2304" max="2305" width="9.42578125" style="203"/>
    <col min="2306" max="2306" width="0" style="203" hidden="1" customWidth="1"/>
    <col min="2307" max="2307" width="45.28515625" style="203" customWidth="1"/>
    <col min="2308" max="2308" width="5.5703125" style="203" customWidth="1"/>
    <col min="2309" max="2309" width="5.140625" style="203" customWidth="1"/>
    <col min="2310" max="2310" width="5.85546875" style="203" customWidth="1"/>
    <col min="2311" max="2311" width="6.28515625" style="203" customWidth="1"/>
    <col min="2312" max="2317" width="7.7109375" style="203" customWidth="1"/>
    <col min="2318" max="2318" width="8.85546875" style="203" customWidth="1"/>
    <col min="2319" max="2319" width="10.28515625" style="203" customWidth="1"/>
    <col min="2320" max="2550" width="8.85546875" style="203" customWidth="1"/>
    <col min="2551" max="2551" width="0" style="203" hidden="1" customWidth="1"/>
    <col min="2552" max="2552" width="37.85546875" style="203" customWidth="1"/>
    <col min="2553" max="2554" width="8" style="203" customWidth="1"/>
    <col min="2555" max="2555" width="8.42578125" style="203" customWidth="1"/>
    <col min="2556" max="2556" width="8.85546875" style="203" customWidth="1"/>
    <col min="2557" max="2557" width="9.42578125" style="203"/>
    <col min="2558" max="2558" width="9.28515625" style="203" customWidth="1"/>
    <col min="2559" max="2559" width="11.28515625" style="203" customWidth="1"/>
    <col min="2560" max="2561" width="9.42578125" style="203"/>
    <col min="2562" max="2562" width="0" style="203" hidden="1" customWidth="1"/>
    <col min="2563" max="2563" width="45.28515625" style="203" customWidth="1"/>
    <col min="2564" max="2564" width="5.5703125" style="203" customWidth="1"/>
    <col min="2565" max="2565" width="5.140625" style="203" customWidth="1"/>
    <col min="2566" max="2566" width="5.85546875" style="203" customWidth="1"/>
    <col min="2567" max="2567" width="6.28515625" style="203" customWidth="1"/>
    <col min="2568" max="2573" width="7.7109375" style="203" customWidth="1"/>
    <col min="2574" max="2574" width="8.85546875" style="203" customWidth="1"/>
    <col min="2575" max="2575" width="10.28515625" style="203" customWidth="1"/>
    <col min="2576" max="2806" width="8.85546875" style="203" customWidth="1"/>
    <col min="2807" max="2807" width="0" style="203" hidden="1" customWidth="1"/>
    <col min="2808" max="2808" width="37.85546875" style="203" customWidth="1"/>
    <col min="2809" max="2810" width="8" style="203" customWidth="1"/>
    <col min="2811" max="2811" width="8.42578125" style="203" customWidth="1"/>
    <col min="2812" max="2812" width="8.85546875" style="203" customWidth="1"/>
    <col min="2813" max="2813" width="9.42578125" style="203"/>
    <col min="2814" max="2814" width="9.28515625" style="203" customWidth="1"/>
    <col min="2815" max="2815" width="11.28515625" style="203" customWidth="1"/>
    <col min="2816" max="2817" width="9.42578125" style="203"/>
    <col min="2818" max="2818" width="0" style="203" hidden="1" customWidth="1"/>
    <col min="2819" max="2819" width="45.28515625" style="203" customWidth="1"/>
    <col min="2820" max="2820" width="5.5703125" style="203" customWidth="1"/>
    <col min="2821" max="2821" width="5.140625" style="203" customWidth="1"/>
    <col min="2822" max="2822" width="5.85546875" style="203" customWidth="1"/>
    <col min="2823" max="2823" width="6.28515625" style="203" customWidth="1"/>
    <col min="2824" max="2829" width="7.7109375" style="203" customWidth="1"/>
    <col min="2830" max="2830" width="8.85546875" style="203" customWidth="1"/>
    <col min="2831" max="2831" width="10.28515625" style="203" customWidth="1"/>
    <col min="2832" max="3062" width="8.85546875" style="203" customWidth="1"/>
    <col min="3063" max="3063" width="0" style="203" hidden="1" customWidth="1"/>
    <col min="3064" max="3064" width="37.85546875" style="203" customWidth="1"/>
    <col min="3065" max="3066" width="8" style="203" customWidth="1"/>
    <col min="3067" max="3067" width="8.42578125" style="203" customWidth="1"/>
    <col min="3068" max="3068" width="8.85546875" style="203" customWidth="1"/>
    <col min="3069" max="3069" width="9.42578125" style="203"/>
    <col min="3070" max="3070" width="9.28515625" style="203" customWidth="1"/>
    <col min="3071" max="3071" width="11.28515625" style="203" customWidth="1"/>
    <col min="3072" max="3073" width="9.42578125" style="203"/>
    <col min="3074" max="3074" width="0" style="203" hidden="1" customWidth="1"/>
    <col min="3075" max="3075" width="45.28515625" style="203" customWidth="1"/>
    <col min="3076" max="3076" width="5.5703125" style="203" customWidth="1"/>
    <col min="3077" max="3077" width="5.140625" style="203" customWidth="1"/>
    <col min="3078" max="3078" width="5.85546875" style="203" customWidth="1"/>
    <col min="3079" max="3079" width="6.28515625" style="203" customWidth="1"/>
    <col min="3080" max="3085" width="7.7109375" style="203" customWidth="1"/>
    <col min="3086" max="3086" width="8.85546875" style="203" customWidth="1"/>
    <col min="3087" max="3087" width="10.28515625" style="203" customWidth="1"/>
    <col min="3088" max="3318" width="8.85546875" style="203" customWidth="1"/>
    <col min="3319" max="3319" width="0" style="203" hidden="1" customWidth="1"/>
    <col min="3320" max="3320" width="37.85546875" style="203" customWidth="1"/>
    <col min="3321" max="3322" width="8" style="203" customWidth="1"/>
    <col min="3323" max="3323" width="8.42578125" style="203" customWidth="1"/>
    <col min="3324" max="3324" width="8.85546875" style="203" customWidth="1"/>
    <col min="3325" max="3325" width="9.42578125" style="203"/>
    <col min="3326" max="3326" width="9.28515625" style="203" customWidth="1"/>
    <col min="3327" max="3327" width="11.28515625" style="203" customWidth="1"/>
    <col min="3328" max="3329" width="9.42578125" style="203"/>
    <col min="3330" max="3330" width="0" style="203" hidden="1" customWidth="1"/>
    <col min="3331" max="3331" width="45.28515625" style="203" customWidth="1"/>
    <col min="3332" max="3332" width="5.5703125" style="203" customWidth="1"/>
    <col min="3333" max="3333" width="5.140625" style="203" customWidth="1"/>
    <col min="3334" max="3334" width="5.85546875" style="203" customWidth="1"/>
    <col min="3335" max="3335" width="6.28515625" style="203" customWidth="1"/>
    <col min="3336" max="3341" width="7.7109375" style="203" customWidth="1"/>
    <col min="3342" max="3342" width="8.85546875" style="203" customWidth="1"/>
    <col min="3343" max="3343" width="10.28515625" style="203" customWidth="1"/>
    <col min="3344" max="3574" width="8.85546875" style="203" customWidth="1"/>
    <col min="3575" max="3575" width="0" style="203" hidden="1" customWidth="1"/>
    <col min="3576" max="3576" width="37.85546875" style="203" customWidth="1"/>
    <col min="3577" max="3578" width="8" style="203" customWidth="1"/>
    <col min="3579" max="3579" width="8.42578125" style="203" customWidth="1"/>
    <col min="3580" max="3580" width="8.85546875" style="203" customWidth="1"/>
    <col min="3581" max="3581" width="9.42578125" style="203"/>
    <col min="3582" max="3582" width="9.28515625" style="203" customWidth="1"/>
    <col min="3583" max="3583" width="11.28515625" style="203" customWidth="1"/>
    <col min="3584" max="3585" width="9.42578125" style="203"/>
    <col min="3586" max="3586" width="0" style="203" hidden="1" customWidth="1"/>
    <col min="3587" max="3587" width="45.28515625" style="203" customWidth="1"/>
    <col min="3588" max="3588" width="5.5703125" style="203" customWidth="1"/>
    <col min="3589" max="3589" width="5.140625" style="203" customWidth="1"/>
    <col min="3590" max="3590" width="5.85546875" style="203" customWidth="1"/>
    <col min="3591" max="3591" width="6.28515625" style="203" customWidth="1"/>
    <col min="3592" max="3597" width="7.7109375" style="203" customWidth="1"/>
    <col min="3598" max="3598" width="8.85546875" style="203" customWidth="1"/>
    <col min="3599" max="3599" width="10.28515625" style="203" customWidth="1"/>
    <col min="3600" max="3830" width="8.85546875" style="203" customWidth="1"/>
    <col min="3831" max="3831" width="0" style="203" hidden="1" customWidth="1"/>
    <col min="3832" max="3832" width="37.85546875" style="203" customWidth="1"/>
    <col min="3833" max="3834" width="8" style="203" customWidth="1"/>
    <col min="3835" max="3835" width="8.42578125" style="203" customWidth="1"/>
    <col min="3836" max="3836" width="8.85546875" style="203" customWidth="1"/>
    <col min="3837" max="3837" width="9.42578125" style="203"/>
    <col min="3838" max="3838" width="9.28515625" style="203" customWidth="1"/>
    <col min="3839" max="3839" width="11.28515625" style="203" customWidth="1"/>
    <col min="3840" max="3841" width="9.42578125" style="203"/>
    <col min="3842" max="3842" width="0" style="203" hidden="1" customWidth="1"/>
    <col min="3843" max="3843" width="45.28515625" style="203" customWidth="1"/>
    <col min="3844" max="3844" width="5.5703125" style="203" customWidth="1"/>
    <col min="3845" max="3845" width="5.140625" style="203" customWidth="1"/>
    <col min="3846" max="3846" width="5.85546875" style="203" customWidth="1"/>
    <col min="3847" max="3847" width="6.28515625" style="203" customWidth="1"/>
    <col min="3848" max="3853" width="7.7109375" style="203" customWidth="1"/>
    <col min="3854" max="3854" width="8.85546875" style="203" customWidth="1"/>
    <col min="3855" max="3855" width="10.28515625" style="203" customWidth="1"/>
    <col min="3856" max="4086" width="8.85546875" style="203" customWidth="1"/>
    <col min="4087" max="4087" width="0" style="203" hidden="1" customWidth="1"/>
    <col min="4088" max="4088" width="37.85546875" style="203" customWidth="1"/>
    <col min="4089" max="4090" width="8" style="203" customWidth="1"/>
    <col min="4091" max="4091" width="8.42578125" style="203" customWidth="1"/>
    <col min="4092" max="4092" width="8.85546875" style="203" customWidth="1"/>
    <col min="4093" max="4093" width="9.42578125" style="203"/>
    <col min="4094" max="4094" width="9.28515625" style="203" customWidth="1"/>
    <col min="4095" max="4095" width="11.28515625" style="203" customWidth="1"/>
    <col min="4096" max="4097" width="9.42578125" style="203"/>
    <col min="4098" max="4098" width="0" style="203" hidden="1" customWidth="1"/>
    <col min="4099" max="4099" width="45.28515625" style="203" customWidth="1"/>
    <col min="4100" max="4100" width="5.5703125" style="203" customWidth="1"/>
    <col min="4101" max="4101" width="5.140625" style="203" customWidth="1"/>
    <col min="4102" max="4102" width="5.85546875" style="203" customWidth="1"/>
    <col min="4103" max="4103" width="6.28515625" style="203" customWidth="1"/>
    <col min="4104" max="4109" width="7.7109375" style="203" customWidth="1"/>
    <col min="4110" max="4110" width="8.85546875" style="203" customWidth="1"/>
    <col min="4111" max="4111" width="10.28515625" style="203" customWidth="1"/>
    <col min="4112" max="4342" width="8.85546875" style="203" customWidth="1"/>
    <col min="4343" max="4343" width="0" style="203" hidden="1" customWidth="1"/>
    <col min="4344" max="4344" width="37.85546875" style="203" customWidth="1"/>
    <col min="4345" max="4346" width="8" style="203" customWidth="1"/>
    <col min="4347" max="4347" width="8.42578125" style="203" customWidth="1"/>
    <col min="4348" max="4348" width="8.85546875" style="203" customWidth="1"/>
    <col min="4349" max="4349" width="9.42578125" style="203"/>
    <col min="4350" max="4350" width="9.28515625" style="203" customWidth="1"/>
    <col min="4351" max="4351" width="11.28515625" style="203" customWidth="1"/>
    <col min="4352" max="4353" width="9.42578125" style="203"/>
    <col min="4354" max="4354" width="0" style="203" hidden="1" customWidth="1"/>
    <col min="4355" max="4355" width="45.28515625" style="203" customWidth="1"/>
    <col min="4356" max="4356" width="5.5703125" style="203" customWidth="1"/>
    <col min="4357" max="4357" width="5.140625" style="203" customWidth="1"/>
    <col min="4358" max="4358" width="5.85546875" style="203" customWidth="1"/>
    <col min="4359" max="4359" width="6.28515625" style="203" customWidth="1"/>
    <col min="4360" max="4365" width="7.7109375" style="203" customWidth="1"/>
    <col min="4366" max="4366" width="8.85546875" style="203" customWidth="1"/>
    <col min="4367" max="4367" width="10.28515625" style="203" customWidth="1"/>
    <col min="4368" max="4598" width="8.85546875" style="203" customWidth="1"/>
    <col min="4599" max="4599" width="0" style="203" hidden="1" customWidth="1"/>
    <col min="4600" max="4600" width="37.85546875" style="203" customWidth="1"/>
    <col min="4601" max="4602" width="8" style="203" customWidth="1"/>
    <col min="4603" max="4603" width="8.42578125" style="203" customWidth="1"/>
    <col min="4604" max="4604" width="8.85546875" style="203" customWidth="1"/>
    <col min="4605" max="4605" width="9.42578125" style="203"/>
    <col min="4606" max="4606" width="9.28515625" style="203" customWidth="1"/>
    <col min="4607" max="4607" width="11.28515625" style="203" customWidth="1"/>
    <col min="4608" max="4609" width="9.42578125" style="203"/>
    <col min="4610" max="4610" width="0" style="203" hidden="1" customWidth="1"/>
    <col min="4611" max="4611" width="45.28515625" style="203" customWidth="1"/>
    <col min="4612" max="4612" width="5.5703125" style="203" customWidth="1"/>
    <col min="4613" max="4613" width="5.140625" style="203" customWidth="1"/>
    <col min="4614" max="4614" width="5.85546875" style="203" customWidth="1"/>
    <col min="4615" max="4615" width="6.28515625" style="203" customWidth="1"/>
    <col min="4616" max="4621" width="7.7109375" style="203" customWidth="1"/>
    <col min="4622" max="4622" width="8.85546875" style="203" customWidth="1"/>
    <col min="4623" max="4623" width="10.28515625" style="203" customWidth="1"/>
    <col min="4624" max="4854" width="8.85546875" style="203" customWidth="1"/>
    <col min="4855" max="4855" width="0" style="203" hidden="1" customWidth="1"/>
    <col min="4856" max="4856" width="37.85546875" style="203" customWidth="1"/>
    <col min="4857" max="4858" width="8" style="203" customWidth="1"/>
    <col min="4859" max="4859" width="8.42578125" style="203" customWidth="1"/>
    <col min="4860" max="4860" width="8.85546875" style="203" customWidth="1"/>
    <col min="4861" max="4861" width="9.42578125" style="203"/>
    <col min="4862" max="4862" width="9.28515625" style="203" customWidth="1"/>
    <col min="4863" max="4863" width="11.28515625" style="203" customWidth="1"/>
    <col min="4864" max="4865" width="9.42578125" style="203"/>
    <col min="4866" max="4866" width="0" style="203" hidden="1" customWidth="1"/>
    <col min="4867" max="4867" width="45.28515625" style="203" customWidth="1"/>
    <col min="4868" max="4868" width="5.5703125" style="203" customWidth="1"/>
    <col min="4869" max="4869" width="5.140625" style="203" customWidth="1"/>
    <col min="4870" max="4870" width="5.85546875" style="203" customWidth="1"/>
    <col min="4871" max="4871" width="6.28515625" style="203" customWidth="1"/>
    <col min="4872" max="4877" width="7.7109375" style="203" customWidth="1"/>
    <col min="4878" max="4878" width="8.85546875" style="203" customWidth="1"/>
    <col min="4879" max="4879" width="10.28515625" style="203" customWidth="1"/>
    <col min="4880" max="5110" width="8.85546875" style="203" customWidth="1"/>
    <col min="5111" max="5111" width="0" style="203" hidden="1" customWidth="1"/>
    <col min="5112" max="5112" width="37.85546875" style="203" customWidth="1"/>
    <col min="5113" max="5114" width="8" style="203" customWidth="1"/>
    <col min="5115" max="5115" width="8.42578125" style="203" customWidth="1"/>
    <col min="5116" max="5116" width="8.85546875" style="203" customWidth="1"/>
    <col min="5117" max="5117" width="9.42578125" style="203"/>
    <col min="5118" max="5118" width="9.28515625" style="203" customWidth="1"/>
    <col min="5119" max="5119" width="11.28515625" style="203" customWidth="1"/>
    <col min="5120" max="5121" width="9.42578125" style="203"/>
    <col min="5122" max="5122" width="0" style="203" hidden="1" customWidth="1"/>
    <col min="5123" max="5123" width="45.28515625" style="203" customWidth="1"/>
    <col min="5124" max="5124" width="5.5703125" style="203" customWidth="1"/>
    <col min="5125" max="5125" width="5.140625" style="203" customWidth="1"/>
    <col min="5126" max="5126" width="5.85546875" style="203" customWidth="1"/>
    <col min="5127" max="5127" width="6.28515625" style="203" customWidth="1"/>
    <col min="5128" max="5133" width="7.7109375" style="203" customWidth="1"/>
    <col min="5134" max="5134" width="8.85546875" style="203" customWidth="1"/>
    <col min="5135" max="5135" width="10.28515625" style="203" customWidth="1"/>
    <col min="5136" max="5366" width="8.85546875" style="203" customWidth="1"/>
    <col min="5367" max="5367" width="0" style="203" hidden="1" customWidth="1"/>
    <col min="5368" max="5368" width="37.85546875" style="203" customWidth="1"/>
    <col min="5369" max="5370" width="8" style="203" customWidth="1"/>
    <col min="5371" max="5371" width="8.42578125" style="203" customWidth="1"/>
    <col min="5372" max="5372" width="8.85546875" style="203" customWidth="1"/>
    <col min="5373" max="5373" width="9.42578125" style="203"/>
    <col min="5374" max="5374" width="9.28515625" style="203" customWidth="1"/>
    <col min="5375" max="5375" width="11.28515625" style="203" customWidth="1"/>
    <col min="5376" max="5377" width="9.42578125" style="203"/>
    <col min="5378" max="5378" width="0" style="203" hidden="1" customWidth="1"/>
    <col min="5379" max="5379" width="45.28515625" style="203" customWidth="1"/>
    <col min="5380" max="5380" width="5.5703125" style="203" customWidth="1"/>
    <col min="5381" max="5381" width="5.140625" style="203" customWidth="1"/>
    <col min="5382" max="5382" width="5.85546875" style="203" customWidth="1"/>
    <col min="5383" max="5383" width="6.28515625" style="203" customWidth="1"/>
    <col min="5384" max="5389" width="7.7109375" style="203" customWidth="1"/>
    <col min="5390" max="5390" width="8.85546875" style="203" customWidth="1"/>
    <col min="5391" max="5391" width="10.28515625" style="203" customWidth="1"/>
    <col min="5392" max="5622" width="8.85546875" style="203" customWidth="1"/>
    <col min="5623" max="5623" width="0" style="203" hidden="1" customWidth="1"/>
    <col min="5624" max="5624" width="37.85546875" style="203" customWidth="1"/>
    <col min="5625" max="5626" width="8" style="203" customWidth="1"/>
    <col min="5627" max="5627" width="8.42578125" style="203" customWidth="1"/>
    <col min="5628" max="5628" width="8.85546875" style="203" customWidth="1"/>
    <col min="5629" max="5629" width="9.42578125" style="203"/>
    <col min="5630" max="5630" width="9.28515625" style="203" customWidth="1"/>
    <col min="5631" max="5631" width="11.28515625" style="203" customWidth="1"/>
    <col min="5632" max="5633" width="9.42578125" style="203"/>
    <col min="5634" max="5634" width="0" style="203" hidden="1" customWidth="1"/>
    <col min="5635" max="5635" width="45.28515625" style="203" customWidth="1"/>
    <col min="5636" max="5636" width="5.5703125" style="203" customWidth="1"/>
    <col min="5637" max="5637" width="5.140625" style="203" customWidth="1"/>
    <col min="5638" max="5638" width="5.85546875" style="203" customWidth="1"/>
    <col min="5639" max="5639" width="6.28515625" style="203" customWidth="1"/>
    <col min="5640" max="5645" width="7.7109375" style="203" customWidth="1"/>
    <col min="5646" max="5646" width="8.85546875" style="203" customWidth="1"/>
    <col min="5647" max="5647" width="10.28515625" style="203" customWidth="1"/>
    <col min="5648" max="5878" width="8.85546875" style="203" customWidth="1"/>
    <col min="5879" max="5879" width="0" style="203" hidden="1" customWidth="1"/>
    <col min="5880" max="5880" width="37.85546875" style="203" customWidth="1"/>
    <col min="5881" max="5882" width="8" style="203" customWidth="1"/>
    <col min="5883" max="5883" width="8.42578125" style="203" customWidth="1"/>
    <col min="5884" max="5884" width="8.85546875" style="203" customWidth="1"/>
    <col min="5885" max="5885" width="9.42578125" style="203"/>
    <col min="5886" max="5886" width="9.28515625" style="203" customWidth="1"/>
    <col min="5887" max="5887" width="11.28515625" style="203" customWidth="1"/>
    <col min="5888" max="5889" width="9.42578125" style="203"/>
    <col min="5890" max="5890" width="0" style="203" hidden="1" customWidth="1"/>
    <col min="5891" max="5891" width="45.28515625" style="203" customWidth="1"/>
    <col min="5892" max="5892" width="5.5703125" style="203" customWidth="1"/>
    <col min="5893" max="5893" width="5.140625" style="203" customWidth="1"/>
    <col min="5894" max="5894" width="5.85546875" style="203" customWidth="1"/>
    <col min="5895" max="5895" width="6.28515625" style="203" customWidth="1"/>
    <col min="5896" max="5901" width="7.7109375" style="203" customWidth="1"/>
    <col min="5902" max="5902" width="8.85546875" style="203" customWidth="1"/>
    <col min="5903" max="5903" width="10.28515625" style="203" customWidth="1"/>
    <col min="5904" max="6134" width="8.85546875" style="203" customWidth="1"/>
    <col min="6135" max="6135" width="0" style="203" hidden="1" customWidth="1"/>
    <col min="6136" max="6136" width="37.85546875" style="203" customWidth="1"/>
    <col min="6137" max="6138" width="8" style="203" customWidth="1"/>
    <col min="6139" max="6139" width="8.42578125" style="203" customWidth="1"/>
    <col min="6140" max="6140" width="8.85546875" style="203" customWidth="1"/>
    <col min="6141" max="6141" width="9.42578125" style="203"/>
    <col min="6142" max="6142" width="9.28515625" style="203" customWidth="1"/>
    <col min="6143" max="6143" width="11.28515625" style="203" customWidth="1"/>
    <col min="6144" max="6145" width="9.42578125" style="203"/>
    <col min="6146" max="6146" width="0" style="203" hidden="1" customWidth="1"/>
    <col min="6147" max="6147" width="45.28515625" style="203" customWidth="1"/>
    <col min="6148" max="6148" width="5.5703125" style="203" customWidth="1"/>
    <col min="6149" max="6149" width="5.140625" style="203" customWidth="1"/>
    <col min="6150" max="6150" width="5.85546875" style="203" customWidth="1"/>
    <col min="6151" max="6151" width="6.28515625" style="203" customWidth="1"/>
    <col min="6152" max="6157" width="7.7109375" style="203" customWidth="1"/>
    <col min="6158" max="6158" width="8.85546875" style="203" customWidth="1"/>
    <col min="6159" max="6159" width="10.28515625" style="203" customWidth="1"/>
    <col min="6160" max="6390" width="8.85546875" style="203" customWidth="1"/>
    <col min="6391" max="6391" width="0" style="203" hidden="1" customWidth="1"/>
    <col min="6392" max="6392" width="37.85546875" style="203" customWidth="1"/>
    <col min="6393" max="6394" width="8" style="203" customWidth="1"/>
    <col min="6395" max="6395" width="8.42578125" style="203" customWidth="1"/>
    <col min="6396" max="6396" width="8.85546875" style="203" customWidth="1"/>
    <col min="6397" max="6397" width="9.42578125" style="203"/>
    <col min="6398" max="6398" width="9.28515625" style="203" customWidth="1"/>
    <col min="6399" max="6399" width="11.28515625" style="203" customWidth="1"/>
    <col min="6400" max="6401" width="9.42578125" style="203"/>
    <col min="6402" max="6402" width="0" style="203" hidden="1" customWidth="1"/>
    <col min="6403" max="6403" width="45.28515625" style="203" customWidth="1"/>
    <col min="6404" max="6404" width="5.5703125" style="203" customWidth="1"/>
    <col min="6405" max="6405" width="5.140625" style="203" customWidth="1"/>
    <col min="6406" max="6406" width="5.85546875" style="203" customWidth="1"/>
    <col min="6407" max="6407" width="6.28515625" style="203" customWidth="1"/>
    <col min="6408" max="6413" width="7.7109375" style="203" customWidth="1"/>
    <col min="6414" max="6414" width="8.85546875" style="203" customWidth="1"/>
    <col min="6415" max="6415" width="10.28515625" style="203" customWidth="1"/>
    <col min="6416" max="6646" width="8.85546875" style="203" customWidth="1"/>
    <col min="6647" max="6647" width="0" style="203" hidden="1" customWidth="1"/>
    <col min="6648" max="6648" width="37.85546875" style="203" customWidth="1"/>
    <col min="6649" max="6650" width="8" style="203" customWidth="1"/>
    <col min="6651" max="6651" width="8.42578125" style="203" customWidth="1"/>
    <col min="6652" max="6652" width="8.85546875" style="203" customWidth="1"/>
    <col min="6653" max="6653" width="9.42578125" style="203"/>
    <col min="6654" max="6654" width="9.28515625" style="203" customWidth="1"/>
    <col min="6655" max="6655" width="11.28515625" style="203" customWidth="1"/>
    <col min="6656" max="6657" width="9.42578125" style="203"/>
    <col min="6658" max="6658" width="0" style="203" hidden="1" customWidth="1"/>
    <col min="6659" max="6659" width="45.28515625" style="203" customWidth="1"/>
    <col min="6660" max="6660" width="5.5703125" style="203" customWidth="1"/>
    <col min="6661" max="6661" width="5.140625" style="203" customWidth="1"/>
    <col min="6662" max="6662" width="5.85546875" style="203" customWidth="1"/>
    <col min="6663" max="6663" width="6.28515625" style="203" customWidth="1"/>
    <col min="6664" max="6669" width="7.7109375" style="203" customWidth="1"/>
    <col min="6670" max="6670" width="8.85546875" style="203" customWidth="1"/>
    <col min="6671" max="6671" width="10.28515625" style="203" customWidth="1"/>
    <col min="6672" max="6902" width="8.85546875" style="203" customWidth="1"/>
    <col min="6903" max="6903" width="0" style="203" hidden="1" customWidth="1"/>
    <col min="6904" max="6904" width="37.85546875" style="203" customWidth="1"/>
    <col min="6905" max="6906" width="8" style="203" customWidth="1"/>
    <col min="6907" max="6907" width="8.42578125" style="203" customWidth="1"/>
    <col min="6908" max="6908" width="8.85546875" style="203" customWidth="1"/>
    <col min="6909" max="6909" width="9.42578125" style="203"/>
    <col min="6910" max="6910" width="9.28515625" style="203" customWidth="1"/>
    <col min="6911" max="6911" width="11.28515625" style="203" customWidth="1"/>
    <col min="6912" max="6913" width="9.42578125" style="203"/>
    <col min="6914" max="6914" width="0" style="203" hidden="1" customWidth="1"/>
    <col min="6915" max="6915" width="45.28515625" style="203" customWidth="1"/>
    <col min="6916" max="6916" width="5.5703125" style="203" customWidth="1"/>
    <col min="6917" max="6917" width="5.140625" style="203" customWidth="1"/>
    <col min="6918" max="6918" width="5.85546875" style="203" customWidth="1"/>
    <col min="6919" max="6919" width="6.28515625" style="203" customWidth="1"/>
    <col min="6920" max="6925" width="7.7109375" style="203" customWidth="1"/>
    <col min="6926" max="6926" width="8.85546875" style="203" customWidth="1"/>
    <col min="6927" max="6927" width="10.28515625" style="203" customWidth="1"/>
    <col min="6928" max="7158" width="8.85546875" style="203" customWidth="1"/>
    <col min="7159" max="7159" width="0" style="203" hidden="1" customWidth="1"/>
    <col min="7160" max="7160" width="37.85546875" style="203" customWidth="1"/>
    <col min="7161" max="7162" width="8" style="203" customWidth="1"/>
    <col min="7163" max="7163" width="8.42578125" style="203" customWidth="1"/>
    <col min="7164" max="7164" width="8.85546875" style="203" customWidth="1"/>
    <col min="7165" max="7165" width="9.42578125" style="203"/>
    <col min="7166" max="7166" width="9.28515625" style="203" customWidth="1"/>
    <col min="7167" max="7167" width="11.28515625" style="203" customWidth="1"/>
    <col min="7168" max="7169" width="9.42578125" style="203"/>
    <col min="7170" max="7170" width="0" style="203" hidden="1" customWidth="1"/>
    <col min="7171" max="7171" width="45.28515625" style="203" customWidth="1"/>
    <col min="7172" max="7172" width="5.5703125" style="203" customWidth="1"/>
    <col min="7173" max="7173" width="5.140625" style="203" customWidth="1"/>
    <col min="7174" max="7174" width="5.85546875" style="203" customWidth="1"/>
    <col min="7175" max="7175" width="6.28515625" style="203" customWidth="1"/>
    <col min="7176" max="7181" width="7.7109375" style="203" customWidth="1"/>
    <col min="7182" max="7182" width="8.85546875" style="203" customWidth="1"/>
    <col min="7183" max="7183" width="10.28515625" style="203" customWidth="1"/>
    <col min="7184" max="7414" width="8.85546875" style="203" customWidth="1"/>
    <col min="7415" max="7415" width="0" style="203" hidden="1" customWidth="1"/>
    <col min="7416" max="7416" width="37.85546875" style="203" customWidth="1"/>
    <col min="7417" max="7418" width="8" style="203" customWidth="1"/>
    <col min="7419" max="7419" width="8.42578125" style="203" customWidth="1"/>
    <col min="7420" max="7420" width="8.85546875" style="203" customWidth="1"/>
    <col min="7421" max="7421" width="9.42578125" style="203"/>
    <col min="7422" max="7422" width="9.28515625" style="203" customWidth="1"/>
    <col min="7423" max="7423" width="11.28515625" style="203" customWidth="1"/>
    <col min="7424" max="7425" width="9.42578125" style="203"/>
    <col min="7426" max="7426" width="0" style="203" hidden="1" customWidth="1"/>
    <col min="7427" max="7427" width="45.28515625" style="203" customWidth="1"/>
    <col min="7428" max="7428" width="5.5703125" style="203" customWidth="1"/>
    <col min="7429" max="7429" width="5.140625" style="203" customWidth="1"/>
    <col min="7430" max="7430" width="5.85546875" style="203" customWidth="1"/>
    <col min="7431" max="7431" width="6.28515625" style="203" customWidth="1"/>
    <col min="7432" max="7437" width="7.7109375" style="203" customWidth="1"/>
    <col min="7438" max="7438" width="8.85546875" style="203" customWidth="1"/>
    <col min="7439" max="7439" width="10.28515625" style="203" customWidth="1"/>
    <col min="7440" max="7670" width="8.85546875" style="203" customWidth="1"/>
    <col min="7671" max="7671" width="0" style="203" hidden="1" customWidth="1"/>
    <col min="7672" max="7672" width="37.85546875" style="203" customWidth="1"/>
    <col min="7673" max="7674" width="8" style="203" customWidth="1"/>
    <col min="7675" max="7675" width="8.42578125" style="203" customWidth="1"/>
    <col min="7676" max="7676" width="8.85546875" style="203" customWidth="1"/>
    <col min="7677" max="7677" width="9.42578125" style="203"/>
    <col min="7678" max="7678" width="9.28515625" style="203" customWidth="1"/>
    <col min="7679" max="7679" width="11.28515625" style="203" customWidth="1"/>
    <col min="7680" max="7681" width="9.42578125" style="203"/>
    <col min="7682" max="7682" width="0" style="203" hidden="1" customWidth="1"/>
    <col min="7683" max="7683" width="45.28515625" style="203" customWidth="1"/>
    <col min="7684" max="7684" width="5.5703125" style="203" customWidth="1"/>
    <col min="7685" max="7685" width="5.140625" style="203" customWidth="1"/>
    <col min="7686" max="7686" width="5.85546875" style="203" customWidth="1"/>
    <col min="7687" max="7687" width="6.28515625" style="203" customWidth="1"/>
    <col min="7688" max="7693" width="7.7109375" style="203" customWidth="1"/>
    <col min="7694" max="7694" width="8.85546875" style="203" customWidth="1"/>
    <col min="7695" max="7695" width="10.28515625" style="203" customWidth="1"/>
    <col min="7696" max="7926" width="8.85546875" style="203" customWidth="1"/>
    <col min="7927" max="7927" width="0" style="203" hidden="1" customWidth="1"/>
    <col min="7928" max="7928" width="37.85546875" style="203" customWidth="1"/>
    <col min="7929" max="7930" width="8" style="203" customWidth="1"/>
    <col min="7931" max="7931" width="8.42578125" style="203" customWidth="1"/>
    <col min="7932" max="7932" width="8.85546875" style="203" customWidth="1"/>
    <col min="7933" max="7933" width="9.42578125" style="203"/>
    <col min="7934" max="7934" width="9.28515625" style="203" customWidth="1"/>
    <col min="7935" max="7935" width="11.28515625" style="203" customWidth="1"/>
    <col min="7936" max="7937" width="9.42578125" style="203"/>
    <col min="7938" max="7938" width="0" style="203" hidden="1" customWidth="1"/>
    <col min="7939" max="7939" width="45.28515625" style="203" customWidth="1"/>
    <col min="7940" max="7940" width="5.5703125" style="203" customWidth="1"/>
    <col min="7941" max="7941" width="5.140625" style="203" customWidth="1"/>
    <col min="7942" max="7942" width="5.85546875" style="203" customWidth="1"/>
    <col min="7943" max="7943" width="6.28515625" style="203" customWidth="1"/>
    <col min="7944" max="7949" width="7.7109375" style="203" customWidth="1"/>
    <col min="7950" max="7950" width="8.85546875" style="203" customWidth="1"/>
    <col min="7951" max="7951" width="10.28515625" style="203" customWidth="1"/>
    <col min="7952" max="8182" width="8.85546875" style="203" customWidth="1"/>
    <col min="8183" max="8183" width="0" style="203" hidden="1" customWidth="1"/>
    <col min="8184" max="8184" width="37.85546875" style="203" customWidth="1"/>
    <col min="8185" max="8186" width="8" style="203" customWidth="1"/>
    <col min="8187" max="8187" width="8.42578125" style="203" customWidth="1"/>
    <col min="8188" max="8188" width="8.85546875" style="203" customWidth="1"/>
    <col min="8189" max="8189" width="9.42578125" style="203"/>
    <col min="8190" max="8190" width="9.28515625" style="203" customWidth="1"/>
    <col min="8191" max="8191" width="11.28515625" style="203" customWidth="1"/>
    <col min="8192" max="8193" width="9.42578125" style="203"/>
    <col min="8194" max="8194" width="0" style="203" hidden="1" customWidth="1"/>
    <col min="8195" max="8195" width="45.28515625" style="203" customWidth="1"/>
    <col min="8196" max="8196" width="5.5703125" style="203" customWidth="1"/>
    <col min="8197" max="8197" width="5.140625" style="203" customWidth="1"/>
    <col min="8198" max="8198" width="5.85546875" style="203" customWidth="1"/>
    <col min="8199" max="8199" width="6.28515625" style="203" customWidth="1"/>
    <col min="8200" max="8205" width="7.7109375" style="203" customWidth="1"/>
    <col min="8206" max="8206" width="8.85546875" style="203" customWidth="1"/>
    <col min="8207" max="8207" width="10.28515625" style="203" customWidth="1"/>
    <col min="8208" max="8438" width="8.85546875" style="203" customWidth="1"/>
    <col min="8439" max="8439" width="0" style="203" hidden="1" customWidth="1"/>
    <col min="8440" max="8440" width="37.85546875" style="203" customWidth="1"/>
    <col min="8441" max="8442" width="8" style="203" customWidth="1"/>
    <col min="8443" max="8443" width="8.42578125" style="203" customWidth="1"/>
    <col min="8444" max="8444" width="8.85546875" style="203" customWidth="1"/>
    <col min="8445" max="8445" width="9.42578125" style="203"/>
    <col min="8446" max="8446" width="9.28515625" style="203" customWidth="1"/>
    <col min="8447" max="8447" width="11.28515625" style="203" customWidth="1"/>
    <col min="8448" max="8449" width="9.42578125" style="203"/>
    <col min="8450" max="8450" width="0" style="203" hidden="1" customWidth="1"/>
    <col min="8451" max="8451" width="45.28515625" style="203" customWidth="1"/>
    <col min="8452" max="8452" width="5.5703125" style="203" customWidth="1"/>
    <col min="8453" max="8453" width="5.140625" style="203" customWidth="1"/>
    <col min="8454" max="8454" width="5.85546875" style="203" customWidth="1"/>
    <col min="8455" max="8455" width="6.28515625" style="203" customWidth="1"/>
    <col min="8456" max="8461" width="7.7109375" style="203" customWidth="1"/>
    <col min="8462" max="8462" width="8.85546875" style="203" customWidth="1"/>
    <col min="8463" max="8463" width="10.28515625" style="203" customWidth="1"/>
    <col min="8464" max="8694" width="8.85546875" style="203" customWidth="1"/>
    <col min="8695" max="8695" width="0" style="203" hidden="1" customWidth="1"/>
    <col min="8696" max="8696" width="37.85546875" style="203" customWidth="1"/>
    <col min="8697" max="8698" width="8" style="203" customWidth="1"/>
    <col min="8699" max="8699" width="8.42578125" style="203" customWidth="1"/>
    <col min="8700" max="8700" width="8.85546875" style="203" customWidth="1"/>
    <col min="8701" max="8701" width="9.42578125" style="203"/>
    <col min="8702" max="8702" width="9.28515625" style="203" customWidth="1"/>
    <col min="8703" max="8703" width="11.28515625" style="203" customWidth="1"/>
    <col min="8704" max="8705" width="9.42578125" style="203"/>
    <col min="8706" max="8706" width="0" style="203" hidden="1" customWidth="1"/>
    <col min="8707" max="8707" width="45.28515625" style="203" customWidth="1"/>
    <col min="8708" max="8708" width="5.5703125" style="203" customWidth="1"/>
    <col min="8709" max="8709" width="5.140625" style="203" customWidth="1"/>
    <col min="8710" max="8710" width="5.85546875" style="203" customWidth="1"/>
    <col min="8711" max="8711" width="6.28515625" style="203" customWidth="1"/>
    <col min="8712" max="8717" width="7.7109375" style="203" customWidth="1"/>
    <col min="8718" max="8718" width="8.85546875" style="203" customWidth="1"/>
    <col min="8719" max="8719" width="10.28515625" style="203" customWidth="1"/>
    <col min="8720" max="8950" width="8.85546875" style="203" customWidth="1"/>
    <col min="8951" max="8951" width="0" style="203" hidden="1" customWidth="1"/>
    <col min="8952" max="8952" width="37.85546875" style="203" customWidth="1"/>
    <col min="8953" max="8954" width="8" style="203" customWidth="1"/>
    <col min="8955" max="8955" width="8.42578125" style="203" customWidth="1"/>
    <col min="8956" max="8956" width="8.85546875" style="203" customWidth="1"/>
    <col min="8957" max="8957" width="9.42578125" style="203"/>
    <col min="8958" max="8958" width="9.28515625" style="203" customWidth="1"/>
    <col min="8959" max="8959" width="11.28515625" style="203" customWidth="1"/>
    <col min="8960" max="8961" width="9.42578125" style="203"/>
    <col min="8962" max="8962" width="0" style="203" hidden="1" customWidth="1"/>
    <col min="8963" max="8963" width="45.28515625" style="203" customWidth="1"/>
    <col min="8964" max="8964" width="5.5703125" style="203" customWidth="1"/>
    <col min="8965" max="8965" width="5.140625" style="203" customWidth="1"/>
    <col min="8966" max="8966" width="5.85546875" style="203" customWidth="1"/>
    <col min="8967" max="8967" width="6.28515625" style="203" customWidth="1"/>
    <col min="8968" max="8973" width="7.7109375" style="203" customWidth="1"/>
    <col min="8974" max="8974" width="8.85546875" style="203" customWidth="1"/>
    <col min="8975" max="8975" width="10.28515625" style="203" customWidth="1"/>
    <col min="8976" max="9206" width="8.85546875" style="203" customWidth="1"/>
    <col min="9207" max="9207" width="0" style="203" hidden="1" customWidth="1"/>
    <col min="9208" max="9208" width="37.85546875" style="203" customWidth="1"/>
    <col min="9209" max="9210" width="8" style="203" customWidth="1"/>
    <col min="9211" max="9211" width="8.42578125" style="203" customWidth="1"/>
    <col min="9212" max="9212" width="8.85546875" style="203" customWidth="1"/>
    <col min="9213" max="9213" width="9.42578125" style="203"/>
    <col min="9214" max="9214" width="9.28515625" style="203" customWidth="1"/>
    <col min="9215" max="9215" width="11.28515625" style="203" customWidth="1"/>
    <col min="9216" max="9217" width="9.42578125" style="203"/>
    <col min="9218" max="9218" width="0" style="203" hidden="1" customWidth="1"/>
    <col min="9219" max="9219" width="45.28515625" style="203" customWidth="1"/>
    <col min="9220" max="9220" width="5.5703125" style="203" customWidth="1"/>
    <col min="9221" max="9221" width="5.140625" style="203" customWidth="1"/>
    <col min="9222" max="9222" width="5.85546875" style="203" customWidth="1"/>
    <col min="9223" max="9223" width="6.28515625" style="203" customWidth="1"/>
    <col min="9224" max="9229" width="7.7109375" style="203" customWidth="1"/>
    <col min="9230" max="9230" width="8.85546875" style="203" customWidth="1"/>
    <col min="9231" max="9231" width="10.28515625" style="203" customWidth="1"/>
    <col min="9232" max="9462" width="8.85546875" style="203" customWidth="1"/>
    <col min="9463" max="9463" width="0" style="203" hidden="1" customWidth="1"/>
    <col min="9464" max="9464" width="37.85546875" style="203" customWidth="1"/>
    <col min="9465" max="9466" width="8" style="203" customWidth="1"/>
    <col min="9467" max="9467" width="8.42578125" style="203" customWidth="1"/>
    <col min="9468" max="9468" width="8.85546875" style="203" customWidth="1"/>
    <col min="9469" max="9469" width="9.42578125" style="203"/>
    <col min="9470" max="9470" width="9.28515625" style="203" customWidth="1"/>
    <col min="9471" max="9471" width="11.28515625" style="203" customWidth="1"/>
    <col min="9472" max="9473" width="9.42578125" style="203"/>
    <col min="9474" max="9474" width="0" style="203" hidden="1" customWidth="1"/>
    <col min="9475" max="9475" width="45.28515625" style="203" customWidth="1"/>
    <col min="9476" max="9476" width="5.5703125" style="203" customWidth="1"/>
    <col min="9477" max="9477" width="5.140625" style="203" customWidth="1"/>
    <col min="9478" max="9478" width="5.85546875" style="203" customWidth="1"/>
    <col min="9479" max="9479" width="6.28515625" style="203" customWidth="1"/>
    <col min="9480" max="9485" width="7.7109375" style="203" customWidth="1"/>
    <col min="9486" max="9486" width="8.85546875" style="203" customWidth="1"/>
    <col min="9487" max="9487" width="10.28515625" style="203" customWidth="1"/>
    <col min="9488" max="9718" width="8.85546875" style="203" customWidth="1"/>
    <col min="9719" max="9719" width="0" style="203" hidden="1" customWidth="1"/>
    <col min="9720" max="9720" width="37.85546875" style="203" customWidth="1"/>
    <col min="9721" max="9722" width="8" style="203" customWidth="1"/>
    <col min="9723" max="9723" width="8.42578125" style="203" customWidth="1"/>
    <col min="9724" max="9724" width="8.85546875" style="203" customWidth="1"/>
    <col min="9725" max="9725" width="9.42578125" style="203"/>
    <col min="9726" max="9726" width="9.28515625" style="203" customWidth="1"/>
    <col min="9727" max="9727" width="11.28515625" style="203" customWidth="1"/>
    <col min="9728" max="9729" width="9.42578125" style="203"/>
    <col min="9730" max="9730" width="0" style="203" hidden="1" customWidth="1"/>
    <col min="9731" max="9731" width="45.28515625" style="203" customWidth="1"/>
    <col min="9732" max="9732" width="5.5703125" style="203" customWidth="1"/>
    <col min="9733" max="9733" width="5.140625" style="203" customWidth="1"/>
    <col min="9734" max="9734" width="5.85546875" style="203" customWidth="1"/>
    <col min="9735" max="9735" width="6.28515625" style="203" customWidth="1"/>
    <col min="9736" max="9741" width="7.7109375" style="203" customWidth="1"/>
    <col min="9742" max="9742" width="8.85546875" style="203" customWidth="1"/>
    <col min="9743" max="9743" width="10.28515625" style="203" customWidth="1"/>
    <col min="9744" max="9974" width="8.85546875" style="203" customWidth="1"/>
    <col min="9975" max="9975" width="0" style="203" hidden="1" customWidth="1"/>
    <col min="9976" max="9976" width="37.85546875" style="203" customWidth="1"/>
    <col min="9977" max="9978" width="8" style="203" customWidth="1"/>
    <col min="9979" max="9979" width="8.42578125" style="203" customWidth="1"/>
    <col min="9980" max="9980" width="8.85546875" style="203" customWidth="1"/>
    <col min="9981" max="9981" width="9.42578125" style="203"/>
    <col min="9982" max="9982" width="9.28515625" style="203" customWidth="1"/>
    <col min="9983" max="9983" width="11.28515625" style="203" customWidth="1"/>
    <col min="9984" max="9985" width="9.42578125" style="203"/>
    <col min="9986" max="9986" width="0" style="203" hidden="1" customWidth="1"/>
    <col min="9987" max="9987" width="45.28515625" style="203" customWidth="1"/>
    <col min="9988" max="9988" width="5.5703125" style="203" customWidth="1"/>
    <col min="9989" max="9989" width="5.140625" style="203" customWidth="1"/>
    <col min="9990" max="9990" width="5.85546875" style="203" customWidth="1"/>
    <col min="9991" max="9991" width="6.28515625" style="203" customWidth="1"/>
    <col min="9992" max="9997" width="7.7109375" style="203" customWidth="1"/>
    <col min="9998" max="9998" width="8.85546875" style="203" customWidth="1"/>
    <col min="9999" max="9999" width="10.28515625" style="203" customWidth="1"/>
    <col min="10000" max="10230" width="8.85546875" style="203" customWidth="1"/>
    <col min="10231" max="10231" width="0" style="203" hidden="1" customWidth="1"/>
    <col min="10232" max="10232" width="37.85546875" style="203" customWidth="1"/>
    <col min="10233" max="10234" width="8" style="203" customWidth="1"/>
    <col min="10235" max="10235" width="8.42578125" style="203" customWidth="1"/>
    <col min="10236" max="10236" width="8.85546875" style="203" customWidth="1"/>
    <col min="10237" max="10237" width="9.42578125" style="203"/>
    <col min="10238" max="10238" width="9.28515625" style="203" customWidth="1"/>
    <col min="10239" max="10239" width="11.28515625" style="203" customWidth="1"/>
    <col min="10240" max="10241" width="9.42578125" style="203"/>
    <col min="10242" max="10242" width="0" style="203" hidden="1" customWidth="1"/>
    <col min="10243" max="10243" width="45.28515625" style="203" customWidth="1"/>
    <col min="10244" max="10244" width="5.5703125" style="203" customWidth="1"/>
    <col min="10245" max="10245" width="5.140625" style="203" customWidth="1"/>
    <col min="10246" max="10246" width="5.85546875" style="203" customWidth="1"/>
    <col min="10247" max="10247" width="6.28515625" style="203" customWidth="1"/>
    <col min="10248" max="10253" width="7.7109375" style="203" customWidth="1"/>
    <col min="10254" max="10254" width="8.85546875" style="203" customWidth="1"/>
    <col min="10255" max="10255" width="10.28515625" style="203" customWidth="1"/>
    <col min="10256" max="10486" width="8.85546875" style="203" customWidth="1"/>
    <col min="10487" max="10487" width="0" style="203" hidden="1" customWidth="1"/>
    <col min="10488" max="10488" width="37.85546875" style="203" customWidth="1"/>
    <col min="10489" max="10490" width="8" style="203" customWidth="1"/>
    <col min="10491" max="10491" width="8.42578125" style="203" customWidth="1"/>
    <col min="10492" max="10492" width="8.85546875" style="203" customWidth="1"/>
    <col min="10493" max="10493" width="9.42578125" style="203"/>
    <col min="10494" max="10494" width="9.28515625" style="203" customWidth="1"/>
    <col min="10495" max="10495" width="11.28515625" style="203" customWidth="1"/>
    <col min="10496" max="10497" width="9.42578125" style="203"/>
    <col min="10498" max="10498" width="0" style="203" hidden="1" customWidth="1"/>
    <col min="10499" max="10499" width="45.28515625" style="203" customWidth="1"/>
    <col min="10500" max="10500" width="5.5703125" style="203" customWidth="1"/>
    <col min="10501" max="10501" width="5.140625" style="203" customWidth="1"/>
    <col min="10502" max="10502" width="5.85546875" style="203" customWidth="1"/>
    <col min="10503" max="10503" width="6.28515625" style="203" customWidth="1"/>
    <col min="10504" max="10509" width="7.7109375" style="203" customWidth="1"/>
    <col min="10510" max="10510" width="8.85546875" style="203" customWidth="1"/>
    <col min="10511" max="10511" width="10.28515625" style="203" customWidth="1"/>
    <col min="10512" max="10742" width="8.85546875" style="203" customWidth="1"/>
    <col min="10743" max="10743" width="0" style="203" hidden="1" customWidth="1"/>
    <col min="10744" max="10744" width="37.85546875" style="203" customWidth="1"/>
    <col min="10745" max="10746" width="8" style="203" customWidth="1"/>
    <col min="10747" max="10747" width="8.42578125" style="203" customWidth="1"/>
    <col min="10748" max="10748" width="8.85546875" style="203" customWidth="1"/>
    <col min="10749" max="10749" width="9.42578125" style="203"/>
    <col min="10750" max="10750" width="9.28515625" style="203" customWidth="1"/>
    <col min="10751" max="10751" width="11.28515625" style="203" customWidth="1"/>
    <col min="10752" max="10753" width="9.42578125" style="203"/>
    <col min="10754" max="10754" width="0" style="203" hidden="1" customWidth="1"/>
    <col min="10755" max="10755" width="45.28515625" style="203" customWidth="1"/>
    <col min="10756" max="10756" width="5.5703125" style="203" customWidth="1"/>
    <col min="10757" max="10757" width="5.140625" style="203" customWidth="1"/>
    <col min="10758" max="10758" width="5.85546875" style="203" customWidth="1"/>
    <col min="10759" max="10759" width="6.28515625" style="203" customWidth="1"/>
    <col min="10760" max="10765" width="7.7109375" style="203" customWidth="1"/>
    <col min="10766" max="10766" width="8.85546875" style="203" customWidth="1"/>
    <col min="10767" max="10767" width="10.28515625" style="203" customWidth="1"/>
    <col min="10768" max="10998" width="8.85546875" style="203" customWidth="1"/>
    <col min="10999" max="10999" width="0" style="203" hidden="1" customWidth="1"/>
    <col min="11000" max="11000" width="37.85546875" style="203" customWidth="1"/>
    <col min="11001" max="11002" width="8" style="203" customWidth="1"/>
    <col min="11003" max="11003" width="8.42578125" style="203" customWidth="1"/>
    <col min="11004" max="11004" width="8.85546875" style="203" customWidth="1"/>
    <col min="11005" max="11005" width="9.42578125" style="203"/>
    <col min="11006" max="11006" width="9.28515625" style="203" customWidth="1"/>
    <col min="11007" max="11007" width="11.28515625" style="203" customWidth="1"/>
    <col min="11008" max="11009" width="9.42578125" style="203"/>
    <col min="11010" max="11010" width="0" style="203" hidden="1" customWidth="1"/>
    <col min="11011" max="11011" width="45.28515625" style="203" customWidth="1"/>
    <col min="11012" max="11012" width="5.5703125" style="203" customWidth="1"/>
    <col min="11013" max="11013" width="5.140625" style="203" customWidth="1"/>
    <col min="11014" max="11014" width="5.85546875" style="203" customWidth="1"/>
    <col min="11015" max="11015" width="6.28515625" style="203" customWidth="1"/>
    <col min="11016" max="11021" width="7.7109375" style="203" customWidth="1"/>
    <col min="11022" max="11022" width="8.85546875" style="203" customWidth="1"/>
    <col min="11023" max="11023" width="10.28515625" style="203" customWidth="1"/>
    <col min="11024" max="11254" width="8.85546875" style="203" customWidth="1"/>
    <col min="11255" max="11255" width="0" style="203" hidden="1" customWidth="1"/>
    <col min="11256" max="11256" width="37.85546875" style="203" customWidth="1"/>
    <col min="11257" max="11258" width="8" style="203" customWidth="1"/>
    <col min="11259" max="11259" width="8.42578125" style="203" customWidth="1"/>
    <col min="11260" max="11260" width="8.85546875" style="203" customWidth="1"/>
    <col min="11261" max="11261" width="9.42578125" style="203"/>
    <col min="11262" max="11262" width="9.28515625" style="203" customWidth="1"/>
    <col min="11263" max="11263" width="11.28515625" style="203" customWidth="1"/>
    <col min="11264" max="11265" width="9.42578125" style="203"/>
    <col min="11266" max="11266" width="0" style="203" hidden="1" customWidth="1"/>
    <col min="11267" max="11267" width="45.28515625" style="203" customWidth="1"/>
    <col min="11268" max="11268" width="5.5703125" style="203" customWidth="1"/>
    <col min="11269" max="11269" width="5.140625" style="203" customWidth="1"/>
    <col min="11270" max="11270" width="5.85546875" style="203" customWidth="1"/>
    <col min="11271" max="11271" width="6.28515625" style="203" customWidth="1"/>
    <col min="11272" max="11277" width="7.7109375" style="203" customWidth="1"/>
    <col min="11278" max="11278" width="8.85546875" style="203" customWidth="1"/>
    <col min="11279" max="11279" width="10.28515625" style="203" customWidth="1"/>
    <col min="11280" max="11510" width="8.85546875" style="203" customWidth="1"/>
    <col min="11511" max="11511" width="0" style="203" hidden="1" customWidth="1"/>
    <col min="11512" max="11512" width="37.85546875" style="203" customWidth="1"/>
    <col min="11513" max="11514" width="8" style="203" customWidth="1"/>
    <col min="11515" max="11515" width="8.42578125" style="203" customWidth="1"/>
    <col min="11516" max="11516" width="8.85546875" style="203" customWidth="1"/>
    <col min="11517" max="11517" width="9.42578125" style="203"/>
    <col min="11518" max="11518" width="9.28515625" style="203" customWidth="1"/>
    <col min="11519" max="11519" width="11.28515625" style="203" customWidth="1"/>
    <col min="11520" max="11521" width="9.42578125" style="203"/>
    <col min="11522" max="11522" width="0" style="203" hidden="1" customWidth="1"/>
    <col min="11523" max="11523" width="45.28515625" style="203" customWidth="1"/>
    <col min="11524" max="11524" width="5.5703125" style="203" customWidth="1"/>
    <col min="11525" max="11525" width="5.140625" style="203" customWidth="1"/>
    <col min="11526" max="11526" width="5.85546875" style="203" customWidth="1"/>
    <col min="11527" max="11527" width="6.28515625" style="203" customWidth="1"/>
    <col min="11528" max="11533" width="7.7109375" style="203" customWidth="1"/>
    <col min="11534" max="11534" width="8.85546875" style="203" customWidth="1"/>
    <col min="11535" max="11535" width="10.28515625" style="203" customWidth="1"/>
    <col min="11536" max="11766" width="8.85546875" style="203" customWidth="1"/>
    <col min="11767" max="11767" width="0" style="203" hidden="1" customWidth="1"/>
    <col min="11768" max="11768" width="37.85546875" style="203" customWidth="1"/>
    <col min="11769" max="11770" width="8" style="203" customWidth="1"/>
    <col min="11771" max="11771" width="8.42578125" style="203" customWidth="1"/>
    <col min="11772" max="11772" width="8.85546875" style="203" customWidth="1"/>
    <col min="11773" max="11773" width="9.42578125" style="203"/>
    <col min="11774" max="11774" width="9.28515625" style="203" customWidth="1"/>
    <col min="11775" max="11775" width="11.28515625" style="203" customWidth="1"/>
    <col min="11776" max="11777" width="9.42578125" style="203"/>
    <col min="11778" max="11778" width="0" style="203" hidden="1" customWidth="1"/>
    <col min="11779" max="11779" width="45.28515625" style="203" customWidth="1"/>
    <col min="11780" max="11780" width="5.5703125" style="203" customWidth="1"/>
    <col min="11781" max="11781" width="5.140625" style="203" customWidth="1"/>
    <col min="11782" max="11782" width="5.85546875" style="203" customWidth="1"/>
    <col min="11783" max="11783" width="6.28515625" style="203" customWidth="1"/>
    <col min="11784" max="11789" width="7.7109375" style="203" customWidth="1"/>
    <col min="11790" max="11790" width="8.85546875" style="203" customWidth="1"/>
    <col min="11791" max="11791" width="10.28515625" style="203" customWidth="1"/>
    <col min="11792" max="12022" width="8.85546875" style="203" customWidth="1"/>
    <col min="12023" max="12023" width="0" style="203" hidden="1" customWidth="1"/>
    <col min="12024" max="12024" width="37.85546875" style="203" customWidth="1"/>
    <col min="12025" max="12026" width="8" style="203" customWidth="1"/>
    <col min="12027" max="12027" width="8.42578125" style="203" customWidth="1"/>
    <col min="12028" max="12028" width="8.85546875" style="203" customWidth="1"/>
    <col min="12029" max="12029" width="9.42578125" style="203"/>
    <col min="12030" max="12030" width="9.28515625" style="203" customWidth="1"/>
    <col min="12031" max="12031" width="11.28515625" style="203" customWidth="1"/>
    <col min="12032" max="12033" width="9.42578125" style="203"/>
    <col min="12034" max="12034" width="0" style="203" hidden="1" customWidth="1"/>
    <col min="12035" max="12035" width="45.28515625" style="203" customWidth="1"/>
    <col min="12036" max="12036" width="5.5703125" style="203" customWidth="1"/>
    <col min="12037" max="12037" width="5.140625" style="203" customWidth="1"/>
    <col min="12038" max="12038" width="5.85546875" style="203" customWidth="1"/>
    <col min="12039" max="12039" width="6.28515625" style="203" customWidth="1"/>
    <col min="12040" max="12045" width="7.7109375" style="203" customWidth="1"/>
    <col min="12046" max="12046" width="8.85546875" style="203" customWidth="1"/>
    <col min="12047" max="12047" width="10.28515625" style="203" customWidth="1"/>
    <col min="12048" max="12278" width="8.85546875" style="203" customWidth="1"/>
    <col min="12279" max="12279" width="0" style="203" hidden="1" customWidth="1"/>
    <col min="12280" max="12280" width="37.85546875" style="203" customWidth="1"/>
    <col min="12281" max="12282" width="8" style="203" customWidth="1"/>
    <col min="12283" max="12283" width="8.42578125" style="203" customWidth="1"/>
    <col min="12284" max="12284" width="8.85546875" style="203" customWidth="1"/>
    <col min="12285" max="12285" width="9.42578125" style="203"/>
    <col min="12286" max="12286" width="9.28515625" style="203" customWidth="1"/>
    <col min="12287" max="12287" width="11.28515625" style="203" customWidth="1"/>
    <col min="12288" max="12289" width="9.42578125" style="203"/>
    <col min="12290" max="12290" width="0" style="203" hidden="1" customWidth="1"/>
    <col min="12291" max="12291" width="45.28515625" style="203" customWidth="1"/>
    <col min="12292" max="12292" width="5.5703125" style="203" customWidth="1"/>
    <col min="12293" max="12293" width="5.140625" style="203" customWidth="1"/>
    <col min="12294" max="12294" width="5.85546875" style="203" customWidth="1"/>
    <col min="12295" max="12295" width="6.28515625" style="203" customWidth="1"/>
    <col min="12296" max="12301" width="7.7109375" style="203" customWidth="1"/>
    <col min="12302" max="12302" width="8.85546875" style="203" customWidth="1"/>
    <col min="12303" max="12303" width="10.28515625" style="203" customWidth="1"/>
    <col min="12304" max="12534" width="8.85546875" style="203" customWidth="1"/>
    <col min="12535" max="12535" width="0" style="203" hidden="1" customWidth="1"/>
    <col min="12536" max="12536" width="37.85546875" style="203" customWidth="1"/>
    <col min="12537" max="12538" width="8" style="203" customWidth="1"/>
    <col min="12539" max="12539" width="8.42578125" style="203" customWidth="1"/>
    <col min="12540" max="12540" width="8.85546875" style="203" customWidth="1"/>
    <col min="12541" max="12541" width="9.42578125" style="203"/>
    <col min="12542" max="12542" width="9.28515625" style="203" customWidth="1"/>
    <col min="12543" max="12543" width="11.28515625" style="203" customWidth="1"/>
    <col min="12544" max="12545" width="9.42578125" style="203"/>
    <col min="12546" max="12546" width="0" style="203" hidden="1" customWidth="1"/>
    <col min="12547" max="12547" width="45.28515625" style="203" customWidth="1"/>
    <col min="12548" max="12548" width="5.5703125" style="203" customWidth="1"/>
    <col min="12549" max="12549" width="5.140625" style="203" customWidth="1"/>
    <col min="12550" max="12550" width="5.85546875" style="203" customWidth="1"/>
    <col min="12551" max="12551" width="6.28515625" style="203" customWidth="1"/>
    <col min="12552" max="12557" width="7.7109375" style="203" customWidth="1"/>
    <col min="12558" max="12558" width="8.85546875" style="203" customWidth="1"/>
    <col min="12559" max="12559" width="10.28515625" style="203" customWidth="1"/>
    <col min="12560" max="12790" width="8.85546875" style="203" customWidth="1"/>
    <col min="12791" max="12791" width="0" style="203" hidden="1" customWidth="1"/>
    <col min="12792" max="12792" width="37.85546875" style="203" customWidth="1"/>
    <col min="12793" max="12794" width="8" style="203" customWidth="1"/>
    <col min="12795" max="12795" width="8.42578125" style="203" customWidth="1"/>
    <col min="12796" max="12796" width="8.85546875" style="203" customWidth="1"/>
    <col min="12797" max="12797" width="9.42578125" style="203"/>
    <col min="12798" max="12798" width="9.28515625" style="203" customWidth="1"/>
    <col min="12799" max="12799" width="11.28515625" style="203" customWidth="1"/>
    <col min="12800" max="12801" width="9.42578125" style="203"/>
    <col min="12802" max="12802" width="0" style="203" hidden="1" customWidth="1"/>
    <col min="12803" max="12803" width="45.28515625" style="203" customWidth="1"/>
    <col min="12804" max="12804" width="5.5703125" style="203" customWidth="1"/>
    <col min="12805" max="12805" width="5.140625" style="203" customWidth="1"/>
    <col min="12806" max="12806" width="5.85546875" style="203" customWidth="1"/>
    <col min="12807" max="12807" width="6.28515625" style="203" customWidth="1"/>
    <col min="12808" max="12813" width="7.7109375" style="203" customWidth="1"/>
    <col min="12814" max="12814" width="8.85546875" style="203" customWidth="1"/>
    <col min="12815" max="12815" width="10.28515625" style="203" customWidth="1"/>
    <col min="12816" max="13046" width="8.85546875" style="203" customWidth="1"/>
    <col min="13047" max="13047" width="0" style="203" hidden="1" customWidth="1"/>
    <col min="13048" max="13048" width="37.85546875" style="203" customWidth="1"/>
    <col min="13049" max="13050" width="8" style="203" customWidth="1"/>
    <col min="13051" max="13051" width="8.42578125" style="203" customWidth="1"/>
    <col min="13052" max="13052" width="8.85546875" style="203" customWidth="1"/>
    <col min="13053" max="13053" width="9.42578125" style="203"/>
    <col min="13054" max="13054" width="9.28515625" style="203" customWidth="1"/>
    <col min="13055" max="13055" width="11.28515625" style="203" customWidth="1"/>
    <col min="13056" max="13057" width="9.42578125" style="203"/>
    <col min="13058" max="13058" width="0" style="203" hidden="1" customWidth="1"/>
    <col min="13059" max="13059" width="45.28515625" style="203" customWidth="1"/>
    <col min="13060" max="13060" width="5.5703125" style="203" customWidth="1"/>
    <col min="13061" max="13061" width="5.140625" style="203" customWidth="1"/>
    <col min="13062" max="13062" width="5.85546875" style="203" customWidth="1"/>
    <col min="13063" max="13063" width="6.28515625" style="203" customWidth="1"/>
    <col min="13064" max="13069" width="7.7109375" style="203" customWidth="1"/>
    <col min="13070" max="13070" width="8.85546875" style="203" customWidth="1"/>
    <col min="13071" max="13071" width="10.28515625" style="203" customWidth="1"/>
    <col min="13072" max="13302" width="8.85546875" style="203" customWidth="1"/>
    <col min="13303" max="13303" width="0" style="203" hidden="1" customWidth="1"/>
    <col min="13304" max="13304" width="37.85546875" style="203" customWidth="1"/>
    <col min="13305" max="13306" width="8" style="203" customWidth="1"/>
    <col min="13307" max="13307" width="8.42578125" style="203" customWidth="1"/>
    <col min="13308" max="13308" width="8.85546875" style="203" customWidth="1"/>
    <col min="13309" max="13309" width="9.42578125" style="203"/>
    <col min="13310" max="13310" width="9.28515625" style="203" customWidth="1"/>
    <col min="13311" max="13311" width="11.28515625" style="203" customWidth="1"/>
    <col min="13312" max="13313" width="9.42578125" style="203"/>
    <col min="13314" max="13314" width="0" style="203" hidden="1" customWidth="1"/>
    <col min="13315" max="13315" width="45.28515625" style="203" customWidth="1"/>
    <col min="13316" max="13316" width="5.5703125" style="203" customWidth="1"/>
    <col min="13317" max="13317" width="5.140625" style="203" customWidth="1"/>
    <col min="13318" max="13318" width="5.85546875" style="203" customWidth="1"/>
    <col min="13319" max="13319" width="6.28515625" style="203" customWidth="1"/>
    <col min="13320" max="13325" width="7.7109375" style="203" customWidth="1"/>
    <col min="13326" max="13326" width="8.85546875" style="203" customWidth="1"/>
    <col min="13327" max="13327" width="10.28515625" style="203" customWidth="1"/>
    <col min="13328" max="13558" width="8.85546875" style="203" customWidth="1"/>
    <col min="13559" max="13559" width="0" style="203" hidden="1" customWidth="1"/>
    <col min="13560" max="13560" width="37.85546875" style="203" customWidth="1"/>
    <col min="13561" max="13562" width="8" style="203" customWidth="1"/>
    <col min="13563" max="13563" width="8.42578125" style="203" customWidth="1"/>
    <col min="13564" max="13564" width="8.85546875" style="203" customWidth="1"/>
    <col min="13565" max="13565" width="9.42578125" style="203"/>
    <col min="13566" max="13566" width="9.28515625" style="203" customWidth="1"/>
    <col min="13567" max="13567" width="11.28515625" style="203" customWidth="1"/>
    <col min="13568" max="13569" width="9.42578125" style="203"/>
    <col min="13570" max="13570" width="0" style="203" hidden="1" customWidth="1"/>
    <col min="13571" max="13571" width="45.28515625" style="203" customWidth="1"/>
    <col min="13572" max="13572" width="5.5703125" style="203" customWidth="1"/>
    <col min="13573" max="13573" width="5.140625" style="203" customWidth="1"/>
    <col min="13574" max="13574" width="5.85546875" style="203" customWidth="1"/>
    <col min="13575" max="13575" width="6.28515625" style="203" customWidth="1"/>
    <col min="13576" max="13581" width="7.7109375" style="203" customWidth="1"/>
    <col min="13582" max="13582" width="8.85546875" style="203" customWidth="1"/>
    <col min="13583" max="13583" width="10.28515625" style="203" customWidth="1"/>
    <col min="13584" max="13814" width="8.85546875" style="203" customWidth="1"/>
    <col min="13815" max="13815" width="0" style="203" hidden="1" customWidth="1"/>
    <col min="13816" max="13816" width="37.85546875" style="203" customWidth="1"/>
    <col min="13817" max="13818" width="8" style="203" customWidth="1"/>
    <col min="13819" max="13819" width="8.42578125" style="203" customWidth="1"/>
    <col min="13820" max="13820" width="8.85546875" style="203" customWidth="1"/>
    <col min="13821" max="13821" width="9.42578125" style="203"/>
    <col min="13822" max="13822" width="9.28515625" style="203" customWidth="1"/>
    <col min="13823" max="13823" width="11.28515625" style="203" customWidth="1"/>
    <col min="13824" max="13825" width="9.42578125" style="203"/>
    <col min="13826" max="13826" width="0" style="203" hidden="1" customWidth="1"/>
    <col min="13827" max="13827" width="45.28515625" style="203" customWidth="1"/>
    <col min="13828" max="13828" width="5.5703125" style="203" customWidth="1"/>
    <col min="13829" max="13829" width="5.140625" style="203" customWidth="1"/>
    <col min="13830" max="13830" width="5.85546875" style="203" customWidth="1"/>
    <col min="13831" max="13831" width="6.28515625" style="203" customWidth="1"/>
    <col min="13832" max="13837" width="7.7109375" style="203" customWidth="1"/>
    <col min="13838" max="13838" width="8.85546875" style="203" customWidth="1"/>
    <col min="13839" max="13839" width="10.28515625" style="203" customWidth="1"/>
    <col min="13840" max="14070" width="8.85546875" style="203" customWidth="1"/>
    <col min="14071" max="14071" width="0" style="203" hidden="1" customWidth="1"/>
    <col min="14072" max="14072" width="37.85546875" style="203" customWidth="1"/>
    <col min="14073" max="14074" width="8" style="203" customWidth="1"/>
    <col min="14075" max="14075" width="8.42578125" style="203" customWidth="1"/>
    <col min="14076" max="14076" width="8.85546875" style="203" customWidth="1"/>
    <col min="14077" max="14077" width="9.42578125" style="203"/>
    <col min="14078" max="14078" width="9.28515625" style="203" customWidth="1"/>
    <col min="14079" max="14079" width="11.28515625" style="203" customWidth="1"/>
    <col min="14080" max="14081" width="9.42578125" style="203"/>
    <col min="14082" max="14082" width="0" style="203" hidden="1" customWidth="1"/>
    <col min="14083" max="14083" width="45.28515625" style="203" customWidth="1"/>
    <col min="14084" max="14084" width="5.5703125" style="203" customWidth="1"/>
    <col min="14085" max="14085" width="5.140625" style="203" customWidth="1"/>
    <col min="14086" max="14086" width="5.85546875" style="203" customWidth="1"/>
    <col min="14087" max="14087" width="6.28515625" style="203" customWidth="1"/>
    <col min="14088" max="14093" width="7.7109375" style="203" customWidth="1"/>
    <col min="14094" max="14094" width="8.85546875" style="203" customWidth="1"/>
    <col min="14095" max="14095" width="10.28515625" style="203" customWidth="1"/>
    <col min="14096" max="14326" width="8.85546875" style="203" customWidth="1"/>
    <col min="14327" max="14327" width="0" style="203" hidden="1" customWidth="1"/>
    <col min="14328" max="14328" width="37.85546875" style="203" customWidth="1"/>
    <col min="14329" max="14330" width="8" style="203" customWidth="1"/>
    <col min="14331" max="14331" width="8.42578125" style="203" customWidth="1"/>
    <col min="14332" max="14332" width="8.85546875" style="203" customWidth="1"/>
    <col min="14333" max="14333" width="9.42578125" style="203"/>
    <col min="14334" max="14334" width="9.28515625" style="203" customWidth="1"/>
    <col min="14335" max="14335" width="11.28515625" style="203" customWidth="1"/>
    <col min="14336" max="14337" width="9.42578125" style="203"/>
    <col min="14338" max="14338" width="0" style="203" hidden="1" customWidth="1"/>
    <col min="14339" max="14339" width="45.28515625" style="203" customWidth="1"/>
    <col min="14340" max="14340" width="5.5703125" style="203" customWidth="1"/>
    <col min="14341" max="14341" width="5.140625" style="203" customWidth="1"/>
    <col min="14342" max="14342" width="5.85546875" style="203" customWidth="1"/>
    <col min="14343" max="14343" width="6.28515625" style="203" customWidth="1"/>
    <col min="14344" max="14349" width="7.7109375" style="203" customWidth="1"/>
    <col min="14350" max="14350" width="8.85546875" style="203" customWidth="1"/>
    <col min="14351" max="14351" width="10.28515625" style="203" customWidth="1"/>
    <col min="14352" max="14582" width="8.85546875" style="203" customWidth="1"/>
    <col min="14583" max="14583" width="0" style="203" hidden="1" customWidth="1"/>
    <col min="14584" max="14584" width="37.85546875" style="203" customWidth="1"/>
    <col min="14585" max="14586" width="8" style="203" customWidth="1"/>
    <col min="14587" max="14587" width="8.42578125" style="203" customWidth="1"/>
    <col min="14588" max="14588" width="8.85546875" style="203" customWidth="1"/>
    <col min="14589" max="14589" width="9.42578125" style="203"/>
    <col min="14590" max="14590" width="9.28515625" style="203" customWidth="1"/>
    <col min="14591" max="14591" width="11.28515625" style="203" customWidth="1"/>
    <col min="14592" max="14593" width="9.42578125" style="203"/>
    <col min="14594" max="14594" width="0" style="203" hidden="1" customWidth="1"/>
    <col min="14595" max="14595" width="45.28515625" style="203" customWidth="1"/>
    <col min="14596" max="14596" width="5.5703125" style="203" customWidth="1"/>
    <col min="14597" max="14597" width="5.140625" style="203" customWidth="1"/>
    <col min="14598" max="14598" width="5.85546875" style="203" customWidth="1"/>
    <col min="14599" max="14599" width="6.28515625" style="203" customWidth="1"/>
    <col min="14600" max="14605" width="7.7109375" style="203" customWidth="1"/>
    <col min="14606" max="14606" width="8.85546875" style="203" customWidth="1"/>
    <col min="14607" max="14607" width="10.28515625" style="203" customWidth="1"/>
    <col min="14608" max="14838" width="8.85546875" style="203" customWidth="1"/>
    <col min="14839" max="14839" width="0" style="203" hidden="1" customWidth="1"/>
    <col min="14840" max="14840" width="37.85546875" style="203" customWidth="1"/>
    <col min="14841" max="14842" width="8" style="203" customWidth="1"/>
    <col min="14843" max="14843" width="8.42578125" style="203" customWidth="1"/>
    <col min="14844" max="14844" width="8.85546875" style="203" customWidth="1"/>
    <col min="14845" max="14845" width="9.42578125" style="203"/>
    <col min="14846" max="14846" width="9.28515625" style="203" customWidth="1"/>
    <col min="14847" max="14847" width="11.28515625" style="203" customWidth="1"/>
    <col min="14848" max="14849" width="9.42578125" style="203"/>
    <col min="14850" max="14850" width="0" style="203" hidden="1" customWidth="1"/>
    <col min="14851" max="14851" width="45.28515625" style="203" customWidth="1"/>
    <col min="14852" max="14852" width="5.5703125" style="203" customWidth="1"/>
    <col min="14853" max="14853" width="5.140625" style="203" customWidth="1"/>
    <col min="14854" max="14854" width="5.85546875" style="203" customWidth="1"/>
    <col min="14855" max="14855" width="6.28515625" style="203" customWidth="1"/>
    <col min="14856" max="14861" width="7.7109375" style="203" customWidth="1"/>
    <col min="14862" max="14862" width="8.85546875" style="203" customWidth="1"/>
    <col min="14863" max="14863" width="10.28515625" style="203" customWidth="1"/>
    <col min="14864" max="15094" width="8.85546875" style="203" customWidth="1"/>
    <col min="15095" max="15095" width="0" style="203" hidden="1" customWidth="1"/>
    <col min="15096" max="15096" width="37.85546875" style="203" customWidth="1"/>
    <col min="15097" max="15098" width="8" style="203" customWidth="1"/>
    <col min="15099" max="15099" width="8.42578125" style="203" customWidth="1"/>
    <col min="15100" max="15100" width="8.85546875" style="203" customWidth="1"/>
    <col min="15101" max="15101" width="9.42578125" style="203"/>
    <col min="15102" max="15102" width="9.28515625" style="203" customWidth="1"/>
    <col min="15103" max="15103" width="11.28515625" style="203" customWidth="1"/>
    <col min="15104" max="15105" width="9.42578125" style="203"/>
    <col min="15106" max="15106" width="0" style="203" hidden="1" customWidth="1"/>
    <col min="15107" max="15107" width="45.28515625" style="203" customWidth="1"/>
    <col min="15108" max="15108" width="5.5703125" style="203" customWidth="1"/>
    <col min="15109" max="15109" width="5.140625" style="203" customWidth="1"/>
    <col min="15110" max="15110" width="5.85546875" style="203" customWidth="1"/>
    <col min="15111" max="15111" width="6.28515625" style="203" customWidth="1"/>
    <col min="15112" max="15117" width="7.7109375" style="203" customWidth="1"/>
    <col min="15118" max="15118" width="8.85546875" style="203" customWidth="1"/>
    <col min="15119" max="15119" width="10.28515625" style="203" customWidth="1"/>
    <col min="15120" max="15350" width="8.85546875" style="203" customWidth="1"/>
    <col min="15351" max="15351" width="0" style="203" hidden="1" customWidth="1"/>
    <col min="15352" max="15352" width="37.85546875" style="203" customWidth="1"/>
    <col min="15353" max="15354" width="8" style="203" customWidth="1"/>
    <col min="15355" max="15355" width="8.42578125" style="203" customWidth="1"/>
    <col min="15356" max="15356" width="8.85546875" style="203" customWidth="1"/>
    <col min="15357" max="15357" width="9.42578125" style="203"/>
    <col min="15358" max="15358" width="9.28515625" style="203" customWidth="1"/>
    <col min="15359" max="15359" width="11.28515625" style="203" customWidth="1"/>
    <col min="15360" max="15361" width="9.42578125" style="203"/>
    <col min="15362" max="15362" width="0" style="203" hidden="1" customWidth="1"/>
    <col min="15363" max="15363" width="45.28515625" style="203" customWidth="1"/>
    <col min="15364" max="15364" width="5.5703125" style="203" customWidth="1"/>
    <col min="15365" max="15365" width="5.140625" style="203" customWidth="1"/>
    <col min="15366" max="15366" width="5.85546875" style="203" customWidth="1"/>
    <col min="15367" max="15367" width="6.28515625" style="203" customWidth="1"/>
    <col min="15368" max="15373" width="7.7109375" style="203" customWidth="1"/>
    <col min="15374" max="15374" width="8.85546875" style="203" customWidth="1"/>
    <col min="15375" max="15375" width="10.28515625" style="203" customWidth="1"/>
    <col min="15376" max="15606" width="8.85546875" style="203" customWidth="1"/>
    <col min="15607" max="15607" width="0" style="203" hidden="1" customWidth="1"/>
    <col min="15608" max="15608" width="37.85546875" style="203" customWidth="1"/>
    <col min="15609" max="15610" width="8" style="203" customWidth="1"/>
    <col min="15611" max="15611" width="8.42578125" style="203" customWidth="1"/>
    <col min="15612" max="15612" width="8.85546875" style="203" customWidth="1"/>
    <col min="15613" max="15613" width="9.42578125" style="203"/>
    <col min="15614" max="15614" width="9.28515625" style="203" customWidth="1"/>
    <col min="15615" max="15615" width="11.28515625" style="203" customWidth="1"/>
    <col min="15616" max="15617" width="9.42578125" style="203"/>
    <col min="15618" max="15618" width="0" style="203" hidden="1" customWidth="1"/>
    <col min="15619" max="15619" width="45.28515625" style="203" customWidth="1"/>
    <col min="15620" max="15620" width="5.5703125" style="203" customWidth="1"/>
    <col min="15621" max="15621" width="5.140625" style="203" customWidth="1"/>
    <col min="15622" max="15622" width="5.85546875" style="203" customWidth="1"/>
    <col min="15623" max="15623" width="6.28515625" style="203" customWidth="1"/>
    <col min="15624" max="15629" width="7.7109375" style="203" customWidth="1"/>
    <col min="15630" max="15630" width="8.85546875" style="203" customWidth="1"/>
    <col min="15631" max="15631" width="10.28515625" style="203" customWidth="1"/>
    <col min="15632" max="15862" width="8.85546875" style="203" customWidth="1"/>
    <col min="15863" max="15863" width="0" style="203" hidden="1" customWidth="1"/>
    <col min="15864" max="15864" width="37.85546875" style="203" customWidth="1"/>
    <col min="15865" max="15866" width="8" style="203" customWidth="1"/>
    <col min="15867" max="15867" width="8.42578125" style="203" customWidth="1"/>
    <col min="15868" max="15868" width="8.85546875" style="203" customWidth="1"/>
    <col min="15869" max="15869" width="9.42578125" style="203"/>
    <col min="15870" max="15870" width="9.28515625" style="203" customWidth="1"/>
    <col min="15871" max="15871" width="11.28515625" style="203" customWidth="1"/>
    <col min="15872" max="15873" width="9.42578125" style="203"/>
    <col min="15874" max="15874" width="0" style="203" hidden="1" customWidth="1"/>
    <col min="15875" max="15875" width="45.28515625" style="203" customWidth="1"/>
    <col min="15876" max="15876" width="5.5703125" style="203" customWidth="1"/>
    <col min="15877" max="15877" width="5.140625" style="203" customWidth="1"/>
    <col min="15878" max="15878" width="5.85546875" style="203" customWidth="1"/>
    <col min="15879" max="15879" width="6.28515625" style="203" customWidth="1"/>
    <col min="15880" max="15885" width="7.7109375" style="203" customWidth="1"/>
    <col min="15886" max="15886" width="8.85546875" style="203" customWidth="1"/>
    <col min="15887" max="15887" width="10.28515625" style="203" customWidth="1"/>
    <col min="15888" max="16118" width="8.85546875" style="203" customWidth="1"/>
    <col min="16119" max="16119" width="0" style="203" hidden="1" customWidth="1"/>
    <col min="16120" max="16120" width="37.85546875" style="203" customWidth="1"/>
    <col min="16121" max="16122" width="8" style="203" customWidth="1"/>
    <col min="16123" max="16123" width="8.42578125" style="203" customWidth="1"/>
    <col min="16124" max="16124" width="8.85546875" style="203" customWidth="1"/>
    <col min="16125" max="16125" width="9.42578125" style="203"/>
    <col min="16126" max="16126" width="9.28515625" style="203" customWidth="1"/>
    <col min="16127" max="16127" width="11.28515625" style="203" customWidth="1"/>
    <col min="16128" max="16129" width="9.42578125" style="203"/>
    <col min="16130" max="16130" width="0" style="203" hidden="1" customWidth="1"/>
    <col min="16131" max="16131" width="45.28515625" style="203" customWidth="1"/>
    <col min="16132" max="16132" width="5.5703125" style="203" customWidth="1"/>
    <col min="16133" max="16133" width="5.140625" style="203" customWidth="1"/>
    <col min="16134" max="16134" width="5.85546875" style="203" customWidth="1"/>
    <col min="16135" max="16135" width="6.28515625" style="203" customWidth="1"/>
    <col min="16136" max="16141" width="7.7109375" style="203" customWidth="1"/>
    <col min="16142" max="16142" width="8.85546875" style="203" customWidth="1"/>
    <col min="16143" max="16143" width="10.28515625" style="203" customWidth="1"/>
    <col min="16144" max="16374" width="8.85546875" style="203" customWidth="1"/>
    <col min="16375" max="16375" width="0" style="203" hidden="1" customWidth="1"/>
    <col min="16376" max="16376" width="37.85546875" style="203" customWidth="1"/>
    <col min="16377" max="16378" width="8" style="203" customWidth="1"/>
    <col min="16379" max="16384" width="8.42578125" style="203" customWidth="1"/>
  </cols>
  <sheetData>
    <row r="1" spans="1:16" s="452" customFormat="1" ht="15.75" x14ac:dyDescent="0.25">
      <c r="A1" s="564" t="s">
        <v>840</v>
      </c>
      <c r="B1" s="564"/>
      <c r="C1" s="564"/>
      <c r="D1" s="564"/>
      <c r="E1" s="564"/>
      <c r="F1" s="564"/>
      <c r="G1" s="564"/>
      <c r="H1" s="564"/>
      <c r="I1" s="564"/>
      <c r="J1" s="564"/>
      <c r="K1" s="564"/>
      <c r="L1" s="564"/>
      <c r="M1" s="564"/>
      <c r="N1" s="564"/>
      <c r="O1" s="564"/>
    </row>
    <row r="3" spans="1:16" s="204" customFormat="1" ht="15.75" x14ac:dyDescent="0.25">
      <c r="B3" s="442" t="s">
        <v>760</v>
      </c>
      <c r="C3" s="205" t="s">
        <v>761</v>
      </c>
    </row>
    <row r="4" spans="1:16" x14ac:dyDescent="0.2">
      <c r="O4" s="206" t="s">
        <v>48</v>
      </c>
    </row>
    <row r="5" spans="1:16" ht="33" customHeight="1" thickBot="1" x14ac:dyDescent="0.25">
      <c r="A5" s="207"/>
      <c r="B5" s="492" t="s">
        <v>762</v>
      </c>
      <c r="C5" s="494" t="s">
        <v>763</v>
      </c>
      <c r="D5" s="496" t="s">
        <v>764</v>
      </c>
      <c r="E5" s="497"/>
      <c r="F5" s="498"/>
      <c r="G5" s="494" t="s">
        <v>765</v>
      </c>
      <c r="H5" s="499" t="s">
        <v>766</v>
      </c>
      <c r="I5" s="500"/>
      <c r="J5" s="208">
        <v>2025</v>
      </c>
      <c r="K5" s="209">
        <v>2026</v>
      </c>
      <c r="L5" s="517" t="s">
        <v>767</v>
      </c>
      <c r="M5" s="208">
        <v>2027</v>
      </c>
      <c r="N5" s="208">
        <v>2028</v>
      </c>
      <c r="O5" s="208">
        <v>2029</v>
      </c>
      <c r="P5" s="501" t="s">
        <v>768</v>
      </c>
    </row>
    <row r="6" spans="1:16" ht="45" x14ac:dyDescent="0.2">
      <c r="A6" s="211"/>
      <c r="B6" s="493"/>
      <c r="C6" s="495"/>
      <c r="D6" s="212" t="s">
        <v>769</v>
      </c>
      <c r="E6" s="212" t="s">
        <v>770</v>
      </c>
      <c r="F6" s="212" t="s">
        <v>771</v>
      </c>
      <c r="G6" s="495"/>
      <c r="H6" s="213" t="s">
        <v>772</v>
      </c>
      <c r="I6" s="213" t="s">
        <v>773</v>
      </c>
      <c r="J6" s="210" t="s">
        <v>774</v>
      </c>
      <c r="K6" s="210" t="s">
        <v>775</v>
      </c>
      <c r="L6" s="518"/>
      <c r="M6" s="503" t="s">
        <v>776</v>
      </c>
      <c r="N6" s="504"/>
      <c r="O6" s="505"/>
      <c r="P6" s="502"/>
    </row>
    <row r="7" spans="1:16" s="204" customFormat="1" x14ac:dyDescent="0.2">
      <c r="A7" s="214">
        <v>0</v>
      </c>
      <c r="B7" s="591">
        <v>1</v>
      </c>
      <c r="C7" s="583">
        <v>2</v>
      </c>
      <c r="D7" s="583">
        <v>3</v>
      </c>
      <c r="E7" s="583">
        <v>4</v>
      </c>
      <c r="F7" s="583">
        <v>5</v>
      </c>
      <c r="G7" s="583">
        <v>6</v>
      </c>
      <c r="H7" s="583">
        <v>7</v>
      </c>
      <c r="I7" s="583">
        <v>8</v>
      </c>
      <c r="J7" s="583">
        <v>9</v>
      </c>
      <c r="K7" s="583">
        <v>10</v>
      </c>
      <c r="L7" s="583">
        <v>11</v>
      </c>
      <c r="M7" s="583">
        <v>12</v>
      </c>
      <c r="N7" s="583">
        <v>13</v>
      </c>
      <c r="O7" s="583">
        <v>14</v>
      </c>
      <c r="P7" s="583">
        <v>15</v>
      </c>
    </row>
    <row r="8" spans="1:16" s="204" customFormat="1" x14ac:dyDescent="0.2">
      <c r="A8" s="214"/>
      <c r="B8" s="217"/>
      <c r="C8" s="506" t="s">
        <v>777</v>
      </c>
      <c r="D8" s="507"/>
      <c r="E8" s="507"/>
      <c r="F8" s="507"/>
      <c r="G8" s="218"/>
      <c r="H8" s="216"/>
      <c r="I8" s="216"/>
      <c r="J8" s="215"/>
      <c r="K8" s="216"/>
      <c r="L8" s="215"/>
      <c r="M8" s="216"/>
      <c r="N8" s="216"/>
      <c r="O8" s="216"/>
      <c r="P8" s="508"/>
    </row>
    <row r="9" spans="1:16" s="204" customFormat="1" x14ac:dyDescent="0.2">
      <c r="A9" s="214"/>
      <c r="B9" s="217"/>
      <c r="C9" s="511" t="s">
        <v>778</v>
      </c>
      <c r="D9" s="512"/>
      <c r="E9" s="512"/>
      <c r="F9" s="513"/>
      <c r="G9" s="219"/>
      <c r="H9" s="216"/>
      <c r="I9" s="216"/>
      <c r="J9" s="215"/>
      <c r="K9" s="216"/>
      <c r="L9" s="215"/>
      <c r="M9" s="216"/>
      <c r="N9" s="216"/>
      <c r="O9" s="216"/>
      <c r="P9" s="509"/>
    </row>
    <row r="10" spans="1:16" s="204" customFormat="1" x14ac:dyDescent="0.2">
      <c r="A10" s="214"/>
      <c r="B10" s="217"/>
      <c r="C10" s="514" t="s">
        <v>779</v>
      </c>
      <c r="D10" s="515"/>
      <c r="E10" s="515"/>
      <c r="F10" s="516"/>
      <c r="G10" s="220"/>
      <c r="H10" s="216"/>
      <c r="I10" s="216"/>
      <c r="J10" s="215"/>
      <c r="K10" s="216"/>
      <c r="L10" s="215"/>
      <c r="M10" s="216"/>
      <c r="N10" s="216"/>
      <c r="O10" s="216"/>
      <c r="P10" s="510"/>
    </row>
    <row r="11" spans="1:16" x14ac:dyDescent="0.2">
      <c r="A11" s="221">
        <v>0</v>
      </c>
      <c r="B11" s="519" t="s">
        <v>780</v>
      </c>
      <c r="C11" s="522" t="s">
        <v>781</v>
      </c>
      <c r="D11" s="525"/>
      <c r="E11" s="528" t="s">
        <v>782</v>
      </c>
      <c r="F11" s="529"/>
      <c r="G11" s="530"/>
      <c r="H11" s="222"/>
      <c r="I11" s="222"/>
      <c r="J11" s="222"/>
      <c r="K11" s="222"/>
      <c r="L11" s="222"/>
      <c r="M11" s="222"/>
      <c r="N11" s="223"/>
      <c r="O11" s="223"/>
      <c r="P11" s="531"/>
    </row>
    <row r="12" spans="1:16" ht="12.75" x14ac:dyDescent="0.2">
      <c r="A12" s="221"/>
      <c r="B12" s="520"/>
      <c r="C12" s="523"/>
      <c r="D12" s="526"/>
      <c r="E12" s="224"/>
      <c r="F12" s="534"/>
      <c r="G12" s="225" t="s">
        <v>778</v>
      </c>
      <c r="H12" s="222"/>
      <c r="I12" s="222"/>
      <c r="J12" s="222"/>
      <c r="K12" s="222"/>
      <c r="L12" s="222"/>
      <c r="M12" s="222"/>
      <c r="N12" s="223"/>
      <c r="O12" s="223"/>
      <c r="P12" s="532"/>
    </row>
    <row r="13" spans="1:16" x14ac:dyDescent="0.2">
      <c r="A13" s="226">
        <v>128</v>
      </c>
      <c r="B13" s="521"/>
      <c r="C13" s="524"/>
      <c r="D13" s="527"/>
      <c r="E13" s="227"/>
      <c r="F13" s="535"/>
      <c r="G13" s="228" t="s">
        <v>783</v>
      </c>
      <c r="H13" s="229"/>
      <c r="I13" s="229"/>
      <c r="J13" s="229"/>
      <c r="K13" s="229"/>
      <c r="L13" s="229"/>
      <c r="M13" s="229"/>
      <c r="N13" s="223"/>
      <c r="O13" s="223"/>
      <c r="P13" s="533"/>
    </row>
    <row r="14" spans="1:16" x14ac:dyDescent="0.2">
      <c r="A14" s="226"/>
      <c r="B14" s="519" t="s">
        <v>784</v>
      </c>
      <c r="C14" s="522" t="s">
        <v>785</v>
      </c>
      <c r="D14" s="525"/>
      <c r="E14" s="528" t="s">
        <v>782</v>
      </c>
      <c r="F14" s="529"/>
      <c r="G14" s="530"/>
      <c r="H14" s="229"/>
      <c r="I14" s="229"/>
      <c r="J14" s="229"/>
      <c r="K14" s="229"/>
      <c r="L14" s="229"/>
      <c r="M14" s="229"/>
      <c r="N14" s="223"/>
      <c r="O14" s="223"/>
      <c r="P14" s="531"/>
    </row>
    <row r="15" spans="1:16" ht="12.75" x14ac:dyDescent="0.2">
      <c r="A15" s="226"/>
      <c r="B15" s="520"/>
      <c r="C15" s="523"/>
      <c r="D15" s="526"/>
      <c r="E15" s="224"/>
      <c r="F15" s="534"/>
      <c r="G15" s="225" t="s">
        <v>786</v>
      </c>
      <c r="H15" s="229"/>
      <c r="I15" s="229"/>
      <c r="J15" s="229"/>
      <c r="K15" s="229"/>
      <c r="L15" s="229"/>
      <c r="M15" s="229"/>
      <c r="N15" s="223"/>
      <c r="O15" s="223"/>
      <c r="P15" s="532"/>
    </row>
    <row r="16" spans="1:16" x14ac:dyDescent="0.2">
      <c r="A16" s="226">
        <v>172</v>
      </c>
      <c r="B16" s="521"/>
      <c r="C16" s="524"/>
      <c r="D16" s="527"/>
      <c r="E16" s="227"/>
      <c r="F16" s="535"/>
      <c r="G16" s="228" t="s">
        <v>783</v>
      </c>
      <c r="H16" s="230"/>
      <c r="I16" s="230"/>
      <c r="J16" s="230"/>
      <c r="K16" s="230"/>
      <c r="L16" s="229"/>
      <c r="M16" s="229"/>
      <c r="N16" s="223"/>
      <c r="O16" s="223"/>
      <c r="P16" s="533"/>
    </row>
    <row r="17" spans="1:16" x14ac:dyDescent="0.2">
      <c r="A17" s="231"/>
      <c r="B17" s="232"/>
      <c r="C17" s="233"/>
      <c r="D17" s="234"/>
      <c r="E17" s="235"/>
      <c r="F17" s="235"/>
      <c r="G17" s="236"/>
      <c r="H17" s="237"/>
      <c r="I17" s="237"/>
      <c r="J17" s="237"/>
      <c r="K17" s="237"/>
      <c r="L17" s="238"/>
      <c r="M17" s="238"/>
    </row>
    <row r="18" spans="1:16" s="239" customFormat="1" ht="12" x14ac:dyDescent="0.2">
      <c r="B18" s="536" t="s">
        <v>787</v>
      </c>
      <c r="C18" s="536"/>
      <c r="D18" s="240"/>
      <c r="E18" s="240"/>
      <c r="F18" s="241"/>
      <c r="G18" s="242"/>
      <c r="H18" s="243"/>
      <c r="I18" s="243"/>
      <c r="J18" s="244"/>
    </row>
    <row r="19" spans="1:16" s="204" customFormat="1" x14ac:dyDescent="0.2">
      <c r="A19" s="245"/>
      <c r="B19" s="537" t="s">
        <v>788</v>
      </c>
      <c r="C19" s="537"/>
      <c r="D19" s="537"/>
      <c r="E19" s="537"/>
      <c r="F19" s="537"/>
      <c r="G19" s="537"/>
      <c r="H19" s="537"/>
      <c r="I19" s="537"/>
      <c r="J19" s="537"/>
      <c r="K19" s="537"/>
      <c r="L19" s="537"/>
      <c r="M19" s="537"/>
      <c r="N19" s="537"/>
    </row>
    <row r="20" spans="1:16" s="204" customFormat="1" ht="18.75" x14ac:dyDescent="0.25">
      <c r="B20" s="442" t="s">
        <v>789</v>
      </c>
      <c r="C20" s="205" t="s">
        <v>790</v>
      </c>
    </row>
    <row r="21" spans="1:16" x14ac:dyDescent="0.2">
      <c r="O21" s="206" t="s">
        <v>48</v>
      </c>
    </row>
    <row r="22" spans="1:16" x14ac:dyDescent="0.2">
      <c r="B22" s="538" t="s">
        <v>762</v>
      </c>
      <c r="C22" s="539" t="s">
        <v>763</v>
      </c>
      <c r="D22" s="539" t="s">
        <v>764</v>
      </c>
      <c r="E22" s="539"/>
      <c r="F22" s="539"/>
      <c r="G22" s="539" t="s">
        <v>765</v>
      </c>
      <c r="H22" s="540" t="s">
        <v>791</v>
      </c>
      <c r="I22" s="541"/>
      <c r="J22" s="542"/>
      <c r="K22" s="496" t="s">
        <v>792</v>
      </c>
      <c r="L22" s="498"/>
      <c r="M22" s="208">
        <v>2027</v>
      </c>
      <c r="N22" s="208">
        <v>2028</v>
      </c>
      <c r="O22" s="208">
        <v>2029</v>
      </c>
      <c r="P22" s="548" t="s">
        <v>793</v>
      </c>
    </row>
    <row r="23" spans="1:16" ht="45" x14ac:dyDescent="0.2">
      <c r="B23" s="538"/>
      <c r="C23" s="539"/>
      <c r="D23" s="212" t="s">
        <v>769</v>
      </c>
      <c r="E23" s="212" t="s">
        <v>770</v>
      </c>
      <c r="F23" s="212" t="s">
        <v>771</v>
      </c>
      <c r="G23" s="539"/>
      <c r="H23" s="543"/>
      <c r="I23" s="544"/>
      <c r="J23" s="545"/>
      <c r="K23" s="546"/>
      <c r="L23" s="547"/>
      <c r="M23" s="539" t="s">
        <v>776</v>
      </c>
      <c r="N23" s="539"/>
      <c r="O23" s="539"/>
      <c r="P23" s="548"/>
    </row>
    <row r="24" spans="1:16" s="246" customFormat="1" x14ac:dyDescent="0.2">
      <c r="B24" s="582">
        <v>1</v>
      </c>
      <c r="C24" s="583">
        <v>2</v>
      </c>
      <c r="D24" s="583">
        <v>3</v>
      </c>
      <c r="E24" s="584">
        <v>4</v>
      </c>
      <c r="F24" s="585">
        <v>5</v>
      </c>
      <c r="G24" s="583">
        <v>6</v>
      </c>
      <c r="H24" s="586">
        <v>7</v>
      </c>
      <c r="I24" s="587"/>
      <c r="J24" s="588"/>
      <c r="K24" s="589">
        <v>8</v>
      </c>
      <c r="L24" s="590"/>
      <c r="M24" s="583">
        <v>9</v>
      </c>
      <c r="N24" s="583">
        <v>10</v>
      </c>
      <c r="O24" s="583">
        <v>11</v>
      </c>
      <c r="P24" s="583">
        <v>12</v>
      </c>
    </row>
    <row r="25" spans="1:16" s="246" customFormat="1" x14ac:dyDescent="0.2">
      <c r="B25" s="247"/>
      <c r="C25" s="506" t="s">
        <v>777</v>
      </c>
      <c r="D25" s="507"/>
      <c r="E25" s="507"/>
      <c r="F25" s="507"/>
      <c r="G25" s="248"/>
      <c r="H25" s="551"/>
      <c r="I25" s="551"/>
      <c r="J25" s="551"/>
      <c r="K25" s="549"/>
      <c r="L25" s="550"/>
      <c r="M25" s="216"/>
      <c r="N25" s="216"/>
      <c r="O25" s="216"/>
      <c r="P25" s="508"/>
    </row>
    <row r="26" spans="1:16" s="246" customFormat="1" x14ac:dyDescent="0.2">
      <c r="B26" s="247"/>
      <c r="C26" s="511" t="s">
        <v>778</v>
      </c>
      <c r="D26" s="512"/>
      <c r="E26" s="512"/>
      <c r="F26" s="513"/>
      <c r="G26" s="219"/>
      <c r="H26" s="551"/>
      <c r="I26" s="551"/>
      <c r="J26" s="551"/>
      <c r="K26" s="549"/>
      <c r="L26" s="550"/>
      <c r="M26" s="216"/>
      <c r="N26" s="216"/>
      <c r="O26" s="216"/>
      <c r="P26" s="509"/>
    </row>
    <row r="27" spans="1:16" s="246" customFormat="1" x14ac:dyDescent="0.2">
      <c r="B27" s="247"/>
      <c r="C27" s="514" t="s">
        <v>779</v>
      </c>
      <c r="D27" s="515"/>
      <c r="E27" s="515"/>
      <c r="F27" s="516"/>
      <c r="G27" s="220"/>
      <c r="H27" s="551"/>
      <c r="I27" s="551"/>
      <c r="J27" s="551"/>
      <c r="K27" s="549"/>
      <c r="L27" s="550"/>
      <c r="M27" s="216"/>
      <c r="N27" s="216"/>
      <c r="O27" s="216"/>
      <c r="P27" s="510"/>
    </row>
    <row r="28" spans="1:16" x14ac:dyDescent="0.2">
      <c r="B28" s="552" t="s">
        <v>780</v>
      </c>
      <c r="C28" s="553" t="s">
        <v>781</v>
      </c>
      <c r="D28" s="554"/>
      <c r="E28" s="528" t="s">
        <v>782</v>
      </c>
      <c r="F28" s="529"/>
      <c r="G28" s="530"/>
      <c r="H28" s="555"/>
      <c r="I28" s="556"/>
      <c r="J28" s="557"/>
      <c r="K28" s="549"/>
      <c r="L28" s="550"/>
      <c r="M28" s="222"/>
      <c r="N28" s="223"/>
      <c r="O28" s="223"/>
      <c r="P28" s="565"/>
    </row>
    <row r="29" spans="1:16" x14ac:dyDescent="0.2">
      <c r="B29" s="552"/>
      <c r="C29" s="553"/>
      <c r="D29" s="554"/>
      <c r="E29" s="223"/>
      <c r="F29" s="223"/>
      <c r="G29" s="225" t="s">
        <v>778</v>
      </c>
      <c r="H29" s="558"/>
      <c r="I29" s="559"/>
      <c r="J29" s="560"/>
      <c r="K29" s="549"/>
      <c r="L29" s="550"/>
      <c r="M29" s="222"/>
      <c r="N29" s="223"/>
      <c r="O29" s="223"/>
      <c r="P29" s="566"/>
    </row>
    <row r="30" spans="1:16" x14ac:dyDescent="0.2">
      <c r="B30" s="552"/>
      <c r="C30" s="553"/>
      <c r="D30" s="554"/>
      <c r="E30" s="223"/>
      <c r="F30" s="223"/>
      <c r="G30" s="228" t="s">
        <v>783</v>
      </c>
      <c r="H30" s="561"/>
      <c r="I30" s="562"/>
      <c r="J30" s="563"/>
      <c r="K30" s="549"/>
      <c r="L30" s="550"/>
      <c r="M30" s="229"/>
      <c r="N30" s="223"/>
      <c r="O30" s="223"/>
      <c r="P30" s="567"/>
    </row>
    <row r="31" spans="1:16" x14ac:dyDescent="0.2">
      <c r="B31" s="552" t="s">
        <v>784</v>
      </c>
      <c r="C31" s="553" t="s">
        <v>785</v>
      </c>
      <c r="D31" s="531"/>
      <c r="E31" s="528" t="s">
        <v>782</v>
      </c>
      <c r="F31" s="529"/>
      <c r="G31" s="530"/>
      <c r="H31" s="555"/>
      <c r="I31" s="556"/>
      <c r="J31" s="557"/>
      <c r="K31" s="549"/>
      <c r="L31" s="550"/>
      <c r="M31" s="229"/>
      <c r="N31" s="223"/>
      <c r="O31" s="223"/>
      <c r="P31" s="531"/>
    </row>
    <row r="32" spans="1:16" x14ac:dyDescent="0.2">
      <c r="B32" s="552"/>
      <c r="C32" s="553"/>
      <c r="D32" s="532"/>
      <c r="E32" s="223"/>
      <c r="F32" s="249"/>
      <c r="G32" s="225" t="s">
        <v>786</v>
      </c>
      <c r="H32" s="558"/>
      <c r="I32" s="559"/>
      <c r="J32" s="560"/>
      <c r="K32" s="549"/>
      <c r="L32" s="550"/>
      <c r="M32" s="229"/>
      <c r="N32" s="223"/>
      <c r="O32" s="223"/>
      <c r="P32" s="532"/>
    </row>
    <row r="33" spans="1:16" x14ac:dyDescent="0.2">
      <c r="B33" s="552"/>
      <c r="C33" s="553"/>
      <c r="D33" s="533"/>
      <c r="E33" s="223"/>
      <c r="F33" s="249"/>
      <c r="G33" s="228" t="s">
        <v>783</v>
      </c>
      <c r="H33" s="561"/>
      <c r="I33" s="562"/>
      <c r="J33" s="563"/>
      <c r="K33" s="549"/>
      <c r="L33" s="550"/>
      <c r="M33" s="229"/>
      <c r="N33" s="223"/>
      <c r="O33" s="223"/>
      <c r="P33" s="533"/>
    </row>
    <row r="34" spans="1:16" x14ac:dyDescent="0.2">
      <c r="B34" s="250"/>
      <c r="C34" s="251"/>
      <c r="D34" s="246"/>
      <c r="F34" s="234"/>
      <c r="G34" s="252"/>
      <c r="I34" s="233"/>
      <c r="J34" s="233"/>
      <c r="L34" s="236"/>
      <c r="M34" s="238"/>
    </row>
    <row r="35" spans="1:16" s="239" customFormat="1" ht="12" x14ac:dyDescent="0.2">
      <c r="B35" s="592" t="s">
        <v>787</v>
      </c>
      <c r="C35" s="592"/>
      <c r="D35" s="593"/>
      <c r="E35" s="593"/>
      <c r="F35" s="594"/>
      <c r="G35" s="595"/>
      <c r="H35" s="595"/>
      <c r="I35" s="595"/>
      <c r="J35" s="596"/>
      <c r="K35" s="597"/>
      <c r="L35" s="597"/>
      <c r="M35" s="597"/>
      <c r="N35" s="597"/>
      <c r="O35" s="597"/>
      <c r="P35" s="597"/>
    </row>
    <row r="36" spans="1:16" s="254" customFormat="1" ht="18" customHeight="1" x14ac:dyDescent="0.2">
      <c r="A36" s="253"/>
      <c r="B36" s="600" t="s">
        <v>843</v>
      </c>
      <c r="C36" s="600"/>
      <c r="D36" s="600"/>
      <c r="E36" s="600"/>
      <c r="F36" s="600"/>
      <c r="G36" s="600"/>
      <c r="H36" s="600"/>
      <c r="I36" s="600"/>
      <c r="J36" s="600"/>
      <c r="K36" s="600"/>
      <c r="L36" s="600"/>
      <c r="M36" s="600"/>
      <c r="N36" s="600"/>
      <c r="O36" s="598"/>
      <c r="P36" s="598"/>
    </row>
    <row r="37" spans="1:16" ht="36.75" customHeight="1" x14ac:dyDescent="0.2">
      <c r="B37" s="599" t="s">
        <v>842</v>
      </c>
      <c r="C37" s="599"/>
      <c r="D37" s="599"/>
      <c r="E37" s="599"/>
      <c r="F37" s="599"/>
      <c r="G37" s="599"/>
      <c r="H37" s="599"/>
      <c r="I37" s="599"/>
      <c r="J37" s="599"/>
      <c r="K37" s="599"/>
      <c r="L37" s="599"/>
      <c r="M37" s="599"/>
      <c r="N37" s="599"/>
      <c r="O37" s="599"/>
      <c r="P37" s="599"/>
    </row>
  </sheetData>
  <mergeCells count="68">
    <mergeCell ref="A1:O1"/>
    <mergeCell ref="B35:C35"/>
    <mergeCell ref="B36:N36"/>
    <mergeCell ref="B37:P37"/>
    <mergeCell ref="K28:L28"/>
    <mergeCell ref="P28:P30"/>
    <mergeCell ref="K29:L29"/>
    <mergeCell ref="K30:L30"/>
    <mergeCell ref="B31:B33"/>
    <mergeCell ref="C31:C33"/>
    <mergeCell ref="D31:D33"/>
    <mergeCell ref="E31:G31"/>
    <mergeCell ref="H31:J33"/>
    <mergeCell ref="K31:L31"/>
    <mergeCell ref="P31:P33"/>
    <mergeCell ref="K32:L32"/>
    <mergeCell ref="K33:L33"/>
    <mergeCell ref="B28:B30"/>
    <mergeCell ref="C28:C30"/>
    <mergeCell ref="D28:D30"/>
    <mergeCell ref="E28:G28"/>
    <mergeCell ref="H28:J30"/>
    <mergeCell ref="P22:P23"/>
    <mergeCell ref="M23:O23"/>
    <mergeCell ref="H24:J24"/>
    <mergeCell ref="K24:L24"/>
    <mergeCell ref="C25:F25"/>
    <mergeCell ref="H25:J25"/>
    <mergeCell ref="K25:L25"/>
    <mergeCell ref="P25:P27"/>
    <mergeCell ref="C26:F26"/>
    <mergeCell ref="H26:J26"/>
    <mergeCell ref="K26:L26"/>
    <mergeCell ref="C27:F27"/>
    <mergeCell ref="H27:J27"/>
    <mergeCell ref="K27:L27"/>
    <mergeCell ref="B18:C18"/>
    <mergeCell ref="B19:N19"/>
    <mergeCell ref="B22:B23"/>
    <mergeCell ref="C22:C23"/>
    <mergeCell ref="D22:F22"/>
    <mergeCell ref="G22:G23"/>
    <mergeCell ref="H22:J23"/>
    <mergeCell ref="K22:L23"/>
    <mergeCell ref="B14:B16"/>
    <mergeCell ref="C14:C16"/>
    <mergeCell ref="D14:D16"/>
    <mergeCell ref="E14:G14"/>
    <mergeCell ref="P14:P16"/>
    <mergeCell ref="F15:F16"/>
    <mergeCell ref="B11:B13"/>
    <mergeCell ref="C11:C13"/>
    <mergeCell ref="D11:D13"/>
    <mergeCell ref="E11:G11"/>
    <mergeCell ref="P11:P13"/>
    <mergeCell ref="F12:F13"/>
    <mergeCell ref="P5:P6"/>
    <mergeCell ref="M6:O6"/>
    <mergeCell ref="C8:F8"/>
    <mergeCell ref="P8:P10"/>
    <mergeCell ref="C9:F9"/>
    <mergeCell ref="C10:F10"/>
    <mergeCell ref="L5:L6"/>
    <mergeCell ref="B5:B6"/>
    <mergeCell ref="C5:C6"/>
    <mergeCell ref="D5:F5"/>
    <mergeCell ref="G5:G6"/>
    <mergeCell ref="H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2</vt:i4>
      </vt:variant>
    </vt:vector>
  </HeadingPairs>
  <TitlesOfParts>
    <vt:vector size="6" baseType="lpstr">
      <vt:lpstr>Tabelul1 repartizarea</vt:lpstr>
      <vt:lpstr>Tabelul 2 politici</vt:lpstr>
      <vt:lpstr>Tabelul 3 GP</vt:lpstr>
      <vt:lpstr>tabelul 4 investitii</vt:lpstr>
      <vt:lpstr>'Tabelul 2 politici'!Imprimare_titluri</vt:lpstr>
      <vt:lpstr>'Tabelul 2 politici'!Zona_de_imprimat</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Cotun, Silvia</dc:creator>
  <cp:lastModifiedBy>Sirbu, Vera</cp:lastModifiedBy>
  <cp:revision>179</cp:revision>
  <cp:lastPrinted>2026-02-06T12:32:11Z</cp:lastPrinted>
  <dcterms:created xsi:type="dcterms:W3CDTF">2022-05-10T10:16:51Z</dcterms:created>
  <dcterms:modified xsi:type="dcterms:W3CDTF">2026-02-06T13:52:12Z</dcterms:modified>
</cp:coreProperties>
</file>